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thumbnail" Target="docProps/thumbnail.wmf"/><Relationship Id="rId4" Type="http://schemas.openxmlformats.org/package/2006/relationships/metadata/core-properties" Target="docProps/core.xml"/><Relationship Id="rId3" Type="http://schemas.openxmlformats.org/officeDocument/2006/relationships/extended-properties" Target="docProps/app.xml"/><Relationship Id="rId5"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8468" windowHeight="9960" tabRatio="819" firstSheet="10" activeTab="11"/>
  </bookViews>
  <sheets>
    <sheet name="1-1玉溪市一般公共预算收入情况表" sheetId="1" r:id="rId1"/>
    <sheet name="1-2玉溪市一般公共预算支出情况表" sheetId="2" r:id="rId2"/>
    <sheet name="1-3市本级一般公共预算收入情况表" sheetId="3" r:id="rId3"/>
    <sheet name="1-4市本级一般公共预算支出情况表（公开到项级）" sheetId="4" r:id="rId4"/>
    <sheet name="1-5市本级一般公共预算基本支出情况表（公开到款级）" sheetId="5" r:id="rId5"/>
    <sheet name="1-6市本级一般公共预算支出表(市对下转移支付项目)" sheetId="6" r:id="rId6"/>
    <sheet name="1-7玉溪市分地区税收返还和转移支付预算表" sheetId="7" r:id="rId7"/>
    <sheet name="1-8玉溪市市本级“三公”经费预算财政拨款情况统计表" sheetId="8" r:id="rId8"/>
    <sheet name="2-1玉溪市政府性基金预算收入情况表" sheetId="9" r:id="rId9"/>
    <sheet name="2-2玉溪市政府性基金预算支出情况表" sheetId="10" r:id="rId10"/>
    <sheet name="2-3市本级政府性基金预算收入情况表" sheetId="11" r:id="rId11"/>
    <sheet name="2-4市本级政府性基金预算支出情况表（公开到项级）" sheetId="12" r:id="rId12"/>
    <sheet name="2-5市本级政府性基金支出表(市对下转移支付)" sheetId="13" r:id="rId13"/>
    <sheet name="3-1玉溪市国有资本经营收入预算情况表" sheetId="14" r:id="rId14"/>
    <sheet name="3-2玉溪市国有资本经营支出预算情况表" sheetId="15" r:id="rId15"/>
    <sheet name="3-3市本级国有资本经营收入预算情况表" sheetId="16" r:id="rId16"/>
    <sheet name="3-4市本级国有资本经营支出预算情况表（公开到项级）" sheetId="17" r:id="rId17"/>
    <sheet name="3-5 市本级国有资本经营预算转移支付表（分地区）" sheetId="18" r:id="rId18"/>
    <sheet name="3-6 市本级国有资本经营预算转移支付表（分项目）" sheetId="19" r:id="rId19"/>
    <sheet name="4-1玉溪市社会保险基金收入预算情况表" sheetId="20" r:id="rId20"/>
    <sheet name="4-2玉溪市社会保险基金支出预算情况表" sheetId="21" r:id="rId21"/>
    <sheet name="4-3市本级社会保险基金收入预算情况表" sheetId="22" r:id="rId22"/>
    <sheet name="4-4市本级社会保险基金支出预算情况表" sheetId="23" r:id="rId23"/>
    <sheet name="5-1   玉溪市2024年地方政府债务限额及余额预算情况表" sheetId="24" r:id="rId24"/>
    <sheet name="5-2  玉溪市2024年地方政府一般债务余额情况表" sheetId="25" r:id="rId25"/>
    <sheet name="5-3  市本级2024年地方政府一般债务余额情况表" sheetId="26" r:id="rId26"/>
    <sheet name="5-4 玉溪市2024年地方政府专项债务余额情况表" sheetId="27" r:id="rId27"/>
    <sheet name="5-5 市本级2024年地方政府专项债务余额情况表" sheetId="28" r:id="rId28"/>
    <sheet name="5-6 玉溪市地方政府债券发行及还本付息情况表" sheetId="29" r:id="rId29"/>
    <sheet name="5-7 2025年玉溪市市本级政府专项债务限额和余额情况表" sheetId="30" r:id="rId30"/>
    <sheet name="5-8 2025年年初新增地方政府债券资金安排表" sheetId="31" r:id="rId31"/>
    <sheet name="6-1重大政策和重点项目绩效目标表" sheetId="32" r:id="rId32"/>
    <sheet name="6-2重点工作情况解释说明汇总表" sheetId="33" r:id="rId33"/>
  </sheets>
  <externalReferences>
    <externalReference r:id="rId34"/>
    <externalReference r:id="rId35"/>
  </externalReferences>
  <definedNames>
    <definedName name="_xlnm._FilterDatabase" localSheetId="0" hidden="1">'1-1玉溪市一般公共预算收入情况表'!$A$4:$F$40</definedName>
    <definedName name="_xlnm._FilterDatabase" localSheetId="1" hidden="1">'1-2玉溪市一般公共预算支出情况表'!$A$3:$F$39</definedName>
    <definedName name="_xlnm._FilterDatabase" localSheetId="2" hidden="1">'1-3市本级一般公共预算收入情况表'!$A$3:$F$40</definedName>
    <definedName name="_xlnm._FilterDatabase" localSheetId="3" hidden="1">'1-4市本级一般公共预算支出情况表（公开到项级）'!$A$3:$G$1355</definedName>
    <definedName name="_xlnm._FilterDatabase" localSheetId="4" hidden="1">'1-5市本级一般公共预算基本支出情况表（公开到款级）'!$A$3:$B$31</definedName>
    <definedName name="_xlnm._FilterDatabase" localSheetId="5" hidden="1">'1-6市本级一般公共预算支出表(市对下转移支付项目)'!$A$3:$E$120</definedName>
    <definedName name="_xlnm._FilterDatabase" localSheetId="8" hidden="1">'2-1玉溪市政府性基金预算收入情况表'!$A$3:$F$37</definedName>
    <definedName name="_xlnm._FilterDatabase" localSheetId="9" hidden="1">'2-2玉溪市政府性基金预算支出情况表'!$A$3:$G$269</definedName>
    <definedName name="_xlnm._FilterDatabase" localSheetId="10" hidden="1">'2-3市本级政府性基金预算收入情况表'!$A$3:$F$37</definedName>
    <definedName name="_xlnm._FilterDatabase" localSheetId="11" hidden="1">'2-4市本级政府性基金预算支出情况表（公开到项级）'!$A$3:$G$271</definedName>
    <definedName name="_xlnm._FilterDatabase" localSheetId="13" hidden="1">'3-1玉溪市国有资本经营收入预算情况表'!$A$3:$E$41</definedName>
    <definedName name="_xlnm._FilterDatabase" localSheetId="14" hidden="1">'3-2玉溪市国有资本经营支出预算情况表'!$A$3:$E$29</definedName>
    <definedName name="_xlnm._FilterDatabase" localSheetId="15" hidden="1">'3-3市本级国有资本经营收入预算情况表'!$A$3:$E$35</definedName>
    <definedName name="_xlnm._FilterDatabase" localSheetId="16" hidden="1">'3-4市本级国有资本经营支出预算情况表（公开到项级）'!$A$3:$E$21</definedName>
    <definedName name="_xlnm._FilterDatabase" localSheetId="19" hidden="1">'4-1玉溪市社会保险基金收入预算情况表'!$A$3:$E$38</definedName>
    <definedName name="_xlnm._FilterDatabase" localSheetId="20" hidden="1">'4-2玉溪市社会保险基金支出预算情况表'!$A$3:$E$22</definedName>
    <definedName name="_xlnm._FilterDatabase" localSheetId="21" hidden="1">'4-3市本级社会保险基金收入预算情况表'!$A$3:$E$38</definedName>
    <definedName name="_xlnm._FilterDatabase" localSheetId="22" hidden="1">'4-4市本级社会保险基金支出预算情况表'!$A$3:$F$22</definedName>
    <definedName name="_xlnm._FilterDatabase" localSheetId="12" hidden="1">'2-5市本级政府性基金支出表(市对下转移支付)'!$A$3:$E$18</definedName>
    <definedName name="_lst_r_地方财政预算表2015年全省汇总_10_科目编码名称" localSheetId="19">[1]_ESList!$A$1:$A$27</definedName>
    <definedName name="_lst_r_地方财政预算表2015年全省汇总_10_科目编码名称" localSheetId="20">[1]_ESList!$A$1:$A$27</definedName>
    <definedName name="_lst_r_地方财政预算表2015年全省汇总_10_科目编码名称" localSheetId="21">[1]_ESList!$A$1:$A$27</definedName>
    <definedName name="_lst_r_地方财政预算表2015年全省汇总_10_科目编码名称" localSheetId="22">[1]_ESList!$A$1:$A$27</definedName>
    <definedName name="_lst_r_地方财政预算表2015年全省汇总_10_科目编码名称">[2]_ESList!$A$1:$A$27</definedName>
    <definedName name="_xlnm.Print_Area" localSheetId="0">'1-1玉溪市一般公共预算收入情况表'!$B$1:$E$40</definedName>
    <definedName name="_xlnm.Print_Area" localSheetId="1">'1-2玉溪市一般公共预算支出情况表'!$B$1:$E$38</definedName>
    <definedName name="_xlnm.Print_Area" localSheetId="2">'1-3市本级一般公共预算收入情况表'!$B$1:$E$40</definedName>
    <definedName name="_xlnm.Print_Area" localSheetId="3">'1-4市本级一般公共预算支出情况表（公开到项级）'!$B$1:$E$1355</definedName>
    <definedName name="_xlnm.Print_Area" localSheetId="4">'1-5市本级一般公共预算基本支出情况表（公开到款级）'!$A$1:$B$31</definedName>
    <definedName name="_xlnm.Print_Area" localSheetId="5">'1-6市本级一般公共预算支出表(市对下转移支付项目)'!$A$1:$C$120</definedName>
    <definedName name="_xlnm.Print_Area" localSheetId="6">'1-7玉溪市分地区税收返还和转移支付预算表'!$A$1:$D$15</definedName>
    <definedName name="_xlnm.Print_Area" localSheetId="8">'2-1玉溪市政府性基金预算收入情况表'!$B$1:$E$37</definedName>
    <definedName name="_xlnm.Print_Area" localSheetId="9">'2-2玉溪市政府性基金预算支出情况表'!$B$1:$E$269</definedName>
    <definedName name="_xlnm.Print_Area" localSheetId="10">'2-3市本级政府性基金预算收入情况表'!$B$1:$E$37</definedName>
    <definedName name="_xlnm.Print_Area" localSheetId="11">'2-4市本级政府性基金预算支出情况表（公开到项级）'!$B$1:$E$271</definedName>
    <definedName name="_xlnm.Print_Area" localSheetId="12">'2-5市本级政府性基金支出表(市对下转移支付)'!$A$1:$D$15</definedName>
    <definedName name="_xlnm.Print_Area" localSheetId="13">'3-1玉溪市国有资本经营收入预算情况表'!$A$1:$D$41</definedName>
    <definedName name="_xlnm.Print_Area" localSheetId="14">'3-2玉溪市国有资本经营支出预算情况表'!$A$1:$D$29</definedName>
    <definedName name="_xlnm.Print_Area" localSheetId="15">'3-3市本级国有资本经营收入预算情况表'!$A$1:$D$35</definedName>
    <definedName name="_xlnm.Print_Area" localSheetId="16">'3-4市本级国有资本经营支出预算情况表（公开到项级）'!$A$1:$D$21</definedName>
    <definedName name="_xlnm.Print_Area" localSheetId="19">'4-1玉溪市社会保险基金收入预算情况表'!$A$1:$D$38</definedName>
    <definedName name="_xlnm.Print_Area" localSheetId="20">'4-2玉溪市社会保险基金支出预算情况表'!$A$1:$D$22</definedName>
    <definedName name="_xlnm.Print_Area" localSheetId="21">'4-3市本级社会保险基金收入预算情况表'!$A$1:$D$38</definedName>
    <definedName name="_xlnm.Print_Area" localSheetId="22">'4-4市本级社会保险基金支出预算情况表'!$A$1:$D$22</definedName>
    <definedName name="_xlnm.Print_Titles" localSheetId="0">'1-1玉溪市一般公共预算收入情况表'!$2:$4</definedName>
    <definedName name="_xlnm.Print_Titles" localSheetId="1">'1-2玉溪市一般公共预算支出情况表'!$1:$3</definedName>
    <definedName name="_xlnm.Print_Titles" localSheetId="2">'1-3市本级一般公共预算收入情况表'!$1:$3</definedName>
    <definedName name="_xlnm.Print_Titles" localSheetId="3">'1-4市本级一般公共预算支出情况表（公开到项级）'!$1:$3</definedName>
    <definedName name="_xlnm.Print_Titles" localSheetId="4">'1-5市本级一般公共预算基本支出情况表（公开到款级）'!$1:$3</definedName>
    <definedName name="_xlnm.Print_Titles" localSheetId="5">'1-6市本级一般公共预算支出表(市对下转移支付项目)'!$1:$3</definedName>
    <definedName name="_xlnm.Print_Titles" localSheetId="6">'1-7玉溪市分地区税收返还和转移支付预算表'!$1:$3</definedName>
    <definedName name="_xlnm.Print_Titles" localSheetId="8">'2-1玉溪市政府性基金预算收入情况表'!$1:$3</definedName>
    <definedName name="_xlnm.Print_Titles" localSheetId="9">'2-2玉溪市政府性基金预算支出情况表'!$1:$3</definedName>
    <definedName name="_xlnm.Print_Titles" localSheetId="10">'2-3市本级政府性基金预算收入情况表'!$1:$3</definedName>
    <definedName name="_xlnm.Print_Titles" localSheetId="11">'2-4市本级政府性基金预算支出情况表（公开到项级）'!$1:$3</definedName>
    <definedName name="_xlnm.Print_Titles" localSheetId="12">'2-5市本级政府性基金支出表(市对下转移支付)'!$1:$3</definedName>
    <definedName name="_xlnm.Print_Titles" localSheetId="13">'3-1玉溪市国有资本经营收入预算情况表'!$1:$3</definedName>
    <definedName name="_xlnm.Print_Titles" localSheetId="14">'3-2玉溪市国有资本经营支出预算情况表'!$1:$3</definedName>
    <definedName name="_xlnm.Print_Titles" localSheetId="15">'3-3市本级国有资本经营收入预算情况表'!$1:$3</definedName>
    <definedName name="_xlnm.Print_Titles" localSheetId="19">'4-1玉溪市社会保险基金收入预算情况表'!$1:$3</definedName>
    <definedName name="_xlnm.Print_Titles" localSheetId="21">'4-3市本级社会保险基金收入预算情况表'!$1:$3</definedName>
    <definedName name="专项收入年初预算数" localSheetId="1">#REF!</definedName>
    <definedName name="专项收入年初预算数" localSheetId="4">#REF!</definedName>
    <definedName name="专项收入年初预算数" localSheetId="7">#REF!</definedName>
    <definedName name="专项收入年初预算数" localSheetId="13">#REF!</definedName>
    <definedName name="专项收入年初预算数" localSheetId="14">#REF!</definedName>
    <definedName name="专项收入年初预算数" localSheetId="15">#REF!</definedName>
    <definedName name="专项收入年初预算数" localSheetId="16">#REF!</definedName>
    <definedName name="专项收入年初预算数" localSheetId="17">#REF!</definedName>
    <definedName name="专项收入年初预算数" localSheetId="18">#REF!</definedName>
    <definedName name="专项收入年初预算数" localSheetId="19">#REF!</definedName>
    <definedName name="专项收入年初预算数" localSheetId="20">#REF!</definedName>
    <definedName name="专项收入年初预算数" localSheetId="21">#REF!</definedName>
    <definedName name="专项收入年初预算数" localSheetId="22">#REF!</definedName>
    <definedName name="专项收入年初预算数" localSheetId="23">#REF!</definedName>
    <definedName name="专项收入年初预算数" localSheetId="24">#REF!</definedName>
    <definedName name="专项收入年初预算数" localSheetId="25">#REF!</definedName>
    <definedName name="专项收入年初预算数" localSheetId="26">#REF!</definedName>
    <definedName name="专项收入年初预算数" localSheetId="27">#REF!</definedName>
    <definedName name="专项收入年初预算数" localSheetId="28">#REF!</definedName>
    <definedName name="专项收入年初预算数" localSheetId="29">#REF!</definedName>
    <definedName name="专项收入年初预算数" localSheetId="30">#REF!</definedName>
    <definedName name="专项收入年初预算数" localSheetId="31">#REF!</definedName>
    <definedName name="专项收入年初预算数" localSheetId="32">#REF!</definedName>
    <definedName name="专项收入年初预算数">#REF!</definedName>
    <definedName name="专项收入全年预计数" localSheetId="1">#REF!</definedName>
    <definedName name="专项收入全年预计数" localSheetId="4">#REF!</definedName>
    <definedName name="专项收入全年预计数" localSheetId="7">#REF!</definedName>
    <definedName name="专项收入全年预计数" localSheetId="13">#REF!</definedName>
    <definedName name="专项收入全年预计数" localSheetId="14">#REF!</definedName>
    <definedName name="专项收入全年预计数" localSheetId="15">#REF!</definedName>
    <definedName name="专项收入全年预计数" localSheetId="16">#REF!</definedName>
    <definedName name="专项收入全年预计数" localSheetId="17">#REF!</definedName>
    <definedName name="专项收入全年预计数" localSheetId="18">#REF!</definedName>
    <definedName name="专项收入全年预计数" localSheetId="19">#REF!</definedName>
    <definedName name="专项收入全年预计数" localSheetId="20">#REF!</definedName>
    <definedName name="专项收入全年预计数" localSheetId="21">#REF!</definedName>
    <definedName name="专项收入全年预计数" localSheetId="22">#REF!</definedName>
    <definedName name="专项收入全年预计数" localSheetId="23">#REF!</definedName>
    <definedName name="专项收入全年预计数" localSheetId="24">#REF!</definedName>
    <definedName name="专项收入全年预计数" localSheetId="25">#REF!</definedName>
    <definedName name="专项收入全年预计数" localSheetId="26">#REF!</definedName>
    <definedName name="专项收入全年预计数" localSheetId="27">#REF!</definedName>
    <definedName name="专项收入全年预计数" localSheetId="28">#REF!</definedName>
    <definedName name="专项收入全年预计数" localSheetId="29">#REF!</definedName>
    <definedName name="专项收入全年预计数" localSheetId="30">#REF!</definedName>
    <definedName name="专项收入全年预计数" localSheetId="31">#REF!</definedName>
    <definedName name="专项收入全年预计数" localSheetId="32">#REF!</definedName>
    <definedName name="专项收入全年预计数">#REF!</definedName>
  </definedNames>
  <calcPr calcId="144525" iterate="1" iterateCount="100" iterateDelta="0.001" fullPrecision="0"/>
</workbook>
</file>

<file path=xl/sharedStrings.xml><?xml version="1.0" encoding="utf-8"?>
<sst xmlns="http://schemas.openxmlformats.org/spreadsheetml/2006/main" count="3769">
  <si>
    <t>附件1</t>
  </si>
  <si>
    <t>1-1  2025年玉溪市一般公共预算收入情况表</t>
  </si>
  <si>
    <t>单位：万元</t>
  </si>
  <si>
    <t>科目编码</t>
  </si>
  <si>
    <t>项目</t>
  </si>
  <si>
    <t>2024年执行数</t>
  </si>
  <si>
    <t>2025年预算数</t>
  </si>
  <si>
    <t>预算数比上年执行数增长%</t>
  </si>
  <si>
    <t>打印</t>
  </si>
  <si>
    <t>101</t>
  </si>
  <si>
    <t>一、税收收入</t>
  </si>
  <si>
    <t>10101</t>
  </si>
  <si>
    <t xml:space="preserve">   增值税</t>
  </si>
  <si>
    <t>10104</t>
  </si>
  <si>
    <t xml:space="preserve">   企业所得税</t>
  </si>
  <si>
    <t>10106</t>
  </si>
  <si>
    <t xml:space="preserve">   个人所得税</t>
  </si>
  <si>
    <t>10107</t>
  </si>
  <si>
    <t xml:space="preserve">   资源税</t>
  </si>
  <si>
    <t>10109</t>
  </si>
  <si>
    <t xml:space="preserve">   城市维护建设税</t>
  </si>
  <si>
    <t>10110</t>
  </si>
  <si>
    <t xml:space="preserve">   房产税</t>
  </si>
  <si>
    <t>10111</t>
  </si>
  <si>
    <t xml:space="preserve">   印花税</t>
  </si>
  <si>
    <t>10112</t>
  </si>
  <si>
    <t xml:space="preserve">   城镇土地使用税</t>
  </si>
  <si>
    <t>10113</t>
  </si>
  <si>
    <t xml:space="preserve">   土地增值税</t>
  </si>
  <si>
    <t>10114</t>
  </si>
  <si>
    <t xml:space="preserve">   车船税</t>
  </si>
  <si>
    <t>10118</t>
  </si>
  <si>
    <t xml:space="preserve">   耕地占用税</t>
  </si>
  <si>
    <t>10119</t>
  </si>
  <si>
    <t xml:space="preserve">   契税</t>
  </si>
  <si>
    <t>10120</t>
  </si>
  <si>
    <t xml:space="preserve">   烟叶税</t>
  </si>
  <si>
    <t>10121</t>
  </si>
  <si>
    <t xml:space="preserve">   环境保护税</t>
  </si>
  <si>
    <t>10199</t>
  </si>
  <si>
    <t xml:space="preserve">   其他税收收入</t>
  </si>
  <si>
    <t>103</t>
  </si>
  <si>
    <t>二、非税收入</t>
  </si>
  <si>
    <t>10302</t>
  </si>
  <si>
    <t xml:space="preserve">   专项收入</t>
  </si>
  <si>
    <t>10304</t>
  </si>
  <si>
    <t xml:space="preserve">   行政事业性收费收入</t>
  </si>
  <si>
    <t>10305</t>
  </si>
  <si>
    <t xml:space="preserve">   罚没收入</t>
  </si>
  <si>
    <t>10306</t>
  </si>
  <si>
    <t xml:space="preserve">   国有资本经营收入</t>
  </si>
  <si>
    <t>10307</t>
  </si>
  <si>
    <t xml:space="preserve">   国有资源（资产）有偿使用收入</t>
  </si>
  <si>
    <t>10308</t>
  </si>
  <si>
    <t xml:space="preserve">   捐赠收入</t>
  </si>
  <si>
    <t>10309</t>
  </si>
  <si>
    <t xml:space="preserve">   政府住房基金收入</t>
  </si>
  <si>
    <t>10399</t>
  </si>
  <si>
    <t xml:space="preserve">   其他收入</t>
  </si>
  <si>
    <t>全市一般公共预算收入</t>
  </si>
  <si>
    <t>地方政府一般债务转贷收入</t>
  </si>
  <si>
    <t>转移性收入</t>
  </si>
  <si>
    <t xml:space="preserve">   返还性收入</t>
  </si>
  <si>
    <t xml:space="preserve">   转移支付收入</t>
  </si>
  <si>
    <t xml:space="preserve">   上年结余收入</t>
  </si>
  <si>
    <t xml:space="preserve">   调入资金</t>
  </si>
  <si>
    <t xml:space="preserve">   接受其他地区援助收入</t>
  </si>
  <si>
    <t xml:space="preserve">   动用预算稳定调节基金</t>
  </si>
  <si>
    <t>各项收入合计</t>
  </si>
  <si>
    <r>
      <rPr>
        <sz val="20"/>
        <rFont val="方正小标宋简体"/>
        <charset val="134"/>
      </rPr>
      <t>1-</t>
    </r>
    <r>
      <rPr>
        <sz val="20"/>
        <rFont val="方正小标宋简体"/>
        <charset val="134"/>
      </rPr>
      <t>2</t>
    </r>
    <r>
      <rPr>
        <sz val="20"/>
        <rFont val="方正小标宋简体"/>
        <charset val="134"/>
      </rPr>
      <t xml:space="preserve">  2025年玉溪市一般公共预算支出情况表</t>
    </r>
  </si>
  <si>
    <t>201</t>
  </si>
  <si>
    <t>一、一般公共服务</t>
  </si>
  <si>
    <t>202</t>
  </si>
  <si>
    <t>二、外交支出</t>
  </si>
  <si>
    <t>203</t>
  </si>
  <si>
    <t>三、国防支出</t>
  </si>
  <si>
    <t>204</t>
  </si>
  <si>
    <t>四、公共安全支出</t>
  </si>
  <si>
    <t>205</t>
  </si>
  <si>
    <t>五、教育支出</t>
  </si>
  <si>
    <t>206</t>
  </si>
  <si>
    <t>六、科学技术支出</t>
  </si>
  <si>
    <t>207</t>
  </si>
  <si>
    <t>七、文化旅游体育与传媒支出</t>
  </si>
  <si>
    <t>208</t>
  </si>
  <si>
    <t>八、社会保障和就业支出</t>
  </si>
  <si>
    <t>210</t>
  </si>
  <si>
    <t>九、卫生健康支出</t>
  </si>
  <si>
    <t>211</t>
  </si>
  <si>
    <t>十、节能环保支出</t>
  </si>
  <si>
    <t>212</t>
  </si>
  <si>
    <t>十一、城乡社区支出</t>
  </si>
  <si>
    <t>213</t>
  </si>
  <si>
    <t>十二、农林水支出</t>
  </si>
  <si>
    <t>214</t>
  </si>
  <si>
    <t>十三、交通运输支出</t>
  </si>
  <si>
    <t>215</t>
  </si>
  <si>
    <t>十四、资源勘探工业信息等支出</t>
  </si>
  <si>
    <t>216</t>
  </si>
  <si>
    <t>十五、商业服务业等支出</t>
  </si>
  <si>
    <t>217</t>
  </si>
  <si>
    <t>十六、金融支出</t>
  </si>
  <si>
    <t>219</t>
  </si>
  <si>
    <t>十七、援助其他地区支出</t>
  </si>
  <si>
    <t>220</t>
  </si>
  <si>
    <t>十八、自然资源海洋气象等支出</t>
  </si>
  <si>
    <t>221</t>
  </si>
  <si>
    <t>十九、住房保障支出</t>
  </si>
  <si>
    <t>222</t>
  </si>
  <si>
    <t>二十、粮油物资储备支出</t>
  </si>
  <si>
    <t>224</t>
  </si>
  <si>
    <t>二十一、灾害防治及应急管理支出</t>
  </si>
  <si>
    <t>227</t>
  </si>
  <si>
    <t>二十二、预备费</t>
  </si>
  <si>
    <t>232</t>
  </si>
  <si>
    <t>二十三、债务付息支出</t>
  </si>
  <si>
    <t>233</t>
  </si>
  <si>
    <t>二十四、债务发行费用支出</t>
  </si>
  <si>
    <t>229</t>
  </si>
  <si>
    <t>二十五、其他支出</t>
  </si>
  <si>
    <t>全市一般公共预算支出</t>
  </si>
  <si>
    <t>转移性支出</t>
  </si>
  <si>
    <t xml:space="preserve">    上解支出</t>
  </si>
  <si>
    <t xml:space="preserve">    调出资金</t>
  </si>
  <si>
    <t xml:space="preserve">    安排预算稳定调节基金</t>
  </si>
  <si>
    <t xml:space="preserve">    补充预算周转金</t>
  </si>
  <si>
    <t>地方政府一般债务还本支出</t>
  </si>
  <si>
    <t>年终结转</t>
  </si>
  <si>
    <t>各项支出合计</t>
  </si>
  <si>
    <t>1-3  2025年市本级一般公共预算收入情况表</t>
  </si>
  <si>
    <t>2024年预算数</t>
  </si>
  <si>
    <t>比上年预算数增长%</t>
  </si>
  <si>
    <r>
      <rPr>
        <sz val="14"/>
        <rFont val="宋体"/>
        <charset val="134"/>
      </rPr>
      <t>10199</t>
    </r>
  </si>
  <si>
    <t>市本级一般公共预算收入</t>
  </si>
  <si>
    <t xml:space="preserve">   上解收入</t>
  </si>
  <si>
    <t>1-3  2025年市本级一般公共预算支出情况表</t>
  </si>
  <si>
    <t>类-款-项</t>
  </si>
  <si>
    <t>20101</t>
  </si>
  <si>
    <t xml:space="preserve">   人大事务</t>
  </si>
  <si>
    <t>2010101</t>
  </si>
  <si>
    <t xml:space="preserve">     行政运行</t>
  </si>
  <si>
    <t>2010102</t>
  </si>
  <si>
    <t xml:space="preserve">     一般行政管理事务</t>
  </si>
  <si>
    <t>2010103</t>
  </si>
  <si>
    <t xml:space="preserve">     机关服务</t>
  </si>
  <si>
    <t>2010104</t>
  </si>
  <si>
    <t xml:space="preserve">     人大会议</t>
  </si>
  <si>
    <t>2010105</t>
  </si>
  <si>
    <t xml:space="preserve">     人大立法</t>
  </si>
  <si>
    <t>2010106</t>
  </si>
  <si>
    <t xml:space="preserve">     人大监督</t>
  </si>
  <si>
    <t>2010107</t>
  </si>
  <si>
    <t xml:space="preserve">     人大代表履职能力提升</t>
  </si>
  <si>
    <t>2010108</t>
  </si>
  <si>
    <t xml:space="preserve">     代表工作</t>
  </si>
  <si>
    <t>2010109</t>
  </si>
  <si>
    <t xml:space="preserve">     人大信访工作</t>
  </si>
  <si>
    <t>2010150</t>
  </si>
  <si>
    <t xml:space="preserve">     事业运行</t>
  </si>
  <si>
    <t>2010199</t>
  </si>
  <si>
    <t xml:space="preserve">     其他人大事务支出</t>
  </si>
  <si>
    <t>20102</t>
  </si>
  <si>
    <t xml:space="preserve">   政协事务</t>
  </si>
  <si>
    <t>2010201</t>
  </si>
  <si>
    <t>2010202</t>
  </si>
  <si>
    <t>2010203</t>
  </si>
  <si>
    <t>2010204</t>
  </si>
  <si>
    <t xml:space="preserve">     政协会议</t>
  </si>
  <si>
    <t>2010205</t>
  </si>
  <si>
    <t xml:space="preserve">     委员视察</t>
  </si>
  <si>
    <t>2010206</t>
  </si>
  <si>
    <t xml:space="preserve">     参政议政</t>
  </si>
  <si>
    <t>2010250</t>
  </si>
  <si>
    <t>2010299</t>
  </si>
  <si>
    <t xml:space="preserve">     其他政协事务支出</t>
  </si>
  <si>
    <t>20103</t>
  </si>
  <si>
    <t xml:space="preserve">   政府办公厅(室)及相关机构事务</t>
  </si>
  <si>
    <t>2010301</t>
  </si>
  <si>
    <t>2010302</t>
  </si>
  <si>
    <t>2010303</t>
  </si>
  <si>
    <t>2010304</t>
  </si>
  <si>
    <t xml:space="preserve">     专项服务</t>
  </si>
  <si>
    <t>2010305</t>
  </si>
  <si>
    <t xml:space="preserve">     专项业务及机关事务管理</t>
  </si>
  <si>
    <t>2010306</t>
  </si>
  <si>
    <t xml:space="preserve">     政务公开审批</t>
  </si>
  <si>
    <t>2010308</t>
  </si>
  <si>
    <t xml:space="preserve">     信访事务</t>
  </si>
  <si>
    <t>2010309</t>
  </si>
  <si>
    <t xml:space="preserve">     参事事务</t>
  </si>
  <si>
    <t>2010350</t>
  </si>
  <si>
    <t>2010399</t>
  </si>
  <si>
    <t xml:space="preserve">     其他政府办公厅（室）及相关机构事务支出</t>
  </si>
  <si>
    <t>20104</t>
  </si>
  <si>
    <t xml:space="preserve">   发展与改革事务</t>
  </si>
  <si>
    <t>2010401</t>
  </si>
  <si>
    <t>2010402</t>
  </si>
  <si>
    <t>2010403</t>
  </si>
  <si>
    <t>2010404</t>
  </si>
  <si>
    <t xml:space="preserve">     战略规划与实施</t>
  </si>
  <si>
    <t>2010405</t>
  </si>
  <si>
    <t xml:space="preserve">     日常经济运行调节</t>
  </si>
  <si>
    <t>2010406</t>
  </si>
  <si>
    <t xml:space="preserve">     社会事业发展规划</t>
  </si>
  <si>
    <t>2010407</t>
  </si>
  <si>
    <t xml:space="preserve">     经济体制改革研究</t>
  </si>
  <si>
    <t>2010408</t>
  </si>
  <si>
    <t xml:space="preserve">     物价管理</t>
  </si>
  <si>
    <t>2010450</t>
  </si>
  <si>
    <t>2010499</t>
  </si>
  <si>
    <t xml:space="preserve">     其他发展与改革事务支出</t>
  </si>
  <si>
    <t>20105</t>
  </si>
  <si>
    <t xml:space="preserve">   统计信息事务</t>
  </si>
  <si>
    <t>2010501</t>
  </si>
  <si>
    <t>2010502</t>
  </si>
  <si>
    <t>2010503</t>
  </si>
  <si>
    <t>2010504</t>
  </si>
  <si>
    <t xml:space="preserve">     信息事务</t>
  </si>
  <si>
    <t>2010505</t>
  </si>
  <si>
    <t xml:space="preserve">     专项统计业务</t>
  </si>
  <si>
    <t>2010506</t>
  </si>
  <si>
    <t xml:space="preserve">     统计管理</t>
  </si>
  <si>
    <t>2010507</t>
  </si>
  <si>
    <t xml:space="preserve">     专项普查活动</t>
  </si>
  <si>
    <t>2010508</t>
  </si>
  <si>
    <t xml:space="preserve">     统计抽样调查</t>
  </si>
  <si>
    <t>2010550</t>
  </si>
  <si>
    <t>2010599</t>
  </si>
  <si>
    <t xml:space="preserve">     其他统计信息事务支出</t>
  </si>
  <si>
    <t>20106</t>
  </si>
  <si>
    <t xml:space="preserve">   财政事务</t>
  </si>
  <si>
    <t>2010601</t>
  </si>
  <si>
    <t>2010602</t>
  </si>
  <si>
    <t>2010603</t>
  </si>
  <si>
    <t>2010604</t>
  </si>
  <si>
    <t xml:space="preserve">     预算改革业务</t>
  </si>
  <si>
    <t>2010605</t>
  </si>
  <si>
    <t xml:space="preserve">     财政国库业务</t>
  </si>
  <si>
    <t>2010606</t>
  </si>
  <si>
    <t xml:space="preserve">     财政监察</t>
  </si>
  <si>
    <t>2010607</t>
  </si>
  <si>
    <t xml:space="preserve">     信息化建设</t>
  </si>
  <si>
    <t>2010608</t>
  </si>
  <si>
    <t xml:space="preserve">     财政委托业务支出</t>
  </si>
  <si>
    <t>2010650</t>
  </si>
  <si>
    <t>2010699</t>
  </si>
  <si>
    <t xml:space="preserve">     其他财政事务支出</t>
  </si>
  <si>
    <t>20107</t>
  </si>
  <si>
    <t xml:space="preserve">   税收事务</t>
  </si>
  <si>
    <t>2010701</t>
  </si>
  <si>
    <t>2010702</t>
  </si>
  <si>
    <t>2010703</t>
  </si>
  <si>
    <t>2010704</t>
  </si>
  <si>
    <t xml:space="preserve">     税务办案</t>
  </si>
  <si>
    <t>2010705</t>
  </si>
  <si>
    <t xml:space="preserve">     发票管理及税务登记</t>
  </si>
  <si>
    <t>2010706</t>
  </si>
  <si>
    <t xml:space="preserve">     代扣代收代征税款手续费</t>
  </si>
  <si>
    <t>2010707</t>
  </si>
  <si>
    <t xml:space="preserve">     税务宣传</t>
  </si>
  <si>
    <t>2010708</t>
  </si>
  <si>
    <t xml:space="preserve">     协税护税</t>
  </si>
  <si>
    <t>2010709</t>
  </si>
  <si>
    <t xml:space="preserve">     税收业务</t>
  </si>
  <si>
    <t>2010750</t>
  </si>
  <si>
    <t>2010799</t>
  </si>
  <si>
    <t xml:space="preserve">     其他税收事务支出</t>
  </si>
  <si>
    <t>20108</t>
  </si>
  <si>
    <t xml:space="preserve">   审计事务</t>
  </si>
  <si>
    <t>2010801</t>
  </si>
  <si>
    <t>2010802</t>
  </si>
  <si>
    <t>2010803</t>
  </si>
  <si>
    <t>2010804</t>
  </si>
  <si>
    <t xml:space="preserve">     审计业务</t>
  </si>
  <si>
    <t>2010805</t>
  </si>
  <si>
    <t xml:space="preserve">     审计管理</t>
  </si>
  <si>
    <t>2010806</t>
  </si>
  <si>
    <t>2010850</t>
  </si>
  <si>
    <t>2010899</t>
  </si>
  <si>
    <t xml:space="preserve">     其他审计事务支出</t>
  </si>
  <si>
    <t>20109</t>
  </si>
  <si>
    <t xml:space="preserve">   海关事务</t>
  </si>
  <si>
    <t>2010901</t>
  </si>
  <si>
    <t>2010902</t>
  </si>
  <si>
    <t>2010903</t>
  </si>
  <si>
    <t>2010905</t>
  </si>
  <si>
    <t xml:space="preserve">     缉私办案</t>
  </si>
  <si>
    <t>2010907</t>
  </si>
  <si>
    <t xml:space="preserve">     口岸管理</t>
  </si>
  <si>
    <t>2010908</t>
  </si>
  <si>
    <t>2010909</t>
  </si>
  <si>
    <t xml:space="preserve">     海关关务</t>
  </si>
  <si>
    <t>2010910</t>
  </si>
  <si>
    <t xml:space="preserve">     关税征管</t>
  </si>
  <si>
    <t>2010911</t>
  </si>
  <si>
    <t xml:space="preserve">     海关监管</t>
  </si>
  <si>
    <t>2010912</t>
  </si>
  <si>
    <t xml:space="preserve">     检验检疫</t>
  </si>
  <si>
    <t>2010950</t>
  </si>
  <si>
    <t>2010999</t>
  </si>
  <si>
    <t xml:space="preserve">     其他海关事务支出</t>
  </si>
  <si>
    <t>20110</t>
  </si>
  <si>
    <t xml:space="preserve">   人力资源事务</t>
  </si>
  <si>
    <t>2011001</t>
  </si>
  <si>
    <t>2011002</t>
  </si>
  <si>
    <t>2011003</t>
  </si>
  <si>
    <t>2011004</t>
  </si>
  <si>
    <t xml:space="preserve">     政府特殊津贴</t>
  </si>
  <si>
    <t>2011005</t>
  </si>
  <si>
    <t xml:space="preserve">     资助留学回国人员</t>
  </si>
  <si>
    <t>2011007</t>
  </si>
  <si>
    <t xml:space="preserve">     博士后日常经费</t>
  </si>
  <si>
    <t>2011008</t>
  </si>
  <si>
    <t xml:space="preserve">     引进人才费用</t>
  </si>
  <si>
    <t>2011050</t>
  </si>
  <si>
    <t>2011099</t>
  </si>
  <si>
    <t xml:space="preserve">     其他人力资源事务支出</t>
  </si>
  <si>
    <t>20111</t>
  </si>
  <si>
    <t xml:space="preserve">   纪检监察事务</t>
  </si>
  <si>
    <t>2011101</t>
  </si>
  <si>
    <t>2011102</t>
  </si>
  <si>
    <t>2011103</t>
  </si>
  <si>
    <t>2011104</t>
  </si>
  <si>
    <t xml:space="preserve">     大案要案查处</t>
  </si>
  <si>
    <t>2011105</t>
  </si>
  <si>
    <t xml:space="preserve">     派驻派出机构</t>
  </si>
  <si>
    <t>2011106</t>
  </si>
  <si>
    <t xml:space="preserve">     巡视工作</t>
  </si>
  <si>
    <t>2011150</t>
  </si>
  <si>
    <t>2011199</t>
  </si>
  <si>
    <t xml:space="preserve">     其他纪检监察事务支出</t>
  </si>
  <si>
    <t>20113</t>
  </si>
  <si>
    <t xml:space="preserve">   商贸事务</t>
  </si>
  <si>
    <t>2011301</t>
  </si>
  <si>
    <t>2011302</t>
  </si>
  <si>
    <t>2011303</t>
  </si>
  <si>
    <t>2011304</t>
  </si>
  <si>
    <t xml:space="preserve">     对外贸易管理</t>
  </si>
  <si>
    <t>2011305</t>
  </si>
  <si>
    <t xml:space="preserve">     国际经济合作</t>
  </si>
  <si>
    <t>2011306</t>
  </si>
  <si>
    <t xml:space="preserve">     外资管理</t>
  </si>
  <si>
    <t>2011307</t>
  </si>
  <si>
    <t xml:space="preserve">     国内贸易管理</t>
  </si>
  <si>
    <t>2011308</t>
  </si>
  <si>
    <t xml:space="preserve">     招商引资</t>
  </si>
  <si>
    <t>2011350</t>
  </si>
  <si>
    <t>2011399</t>
  </si>
  <si>
    <t xml:space="preserve">     其他商贸事务支出</t>
  </si>
  <si>
    <t>20114</t>
  </si>
  <si>
    <t xml:space="preserve">   知识产权事务</t>
  </si>
  <si>
    <t>2011401</t>
  </si>
  <si>
    <t>2011402</t>
  </si>
  <si>
    <t>2011403</t>
  </si>
  <si>
    <t>2011404</t>
  </si>
  <si>
    <t xml:space="preserve">     专利审批</t>
  </si>
  <si>
    <t>2011405</t>
  </si>
  <si>
    <t xml:space="preserve">     产权战略与规划</t>
  </si>
  <si>
    <t>2011406</t>
  </si>
  <si>
    <t xml:space="preserve">     专利试点和产业化推进</t>
  </si>
  <si>
    <t>2011408</t>
  </si>
  <si>
    <t xml:space="preserve">     国际合作与交流</t>
  </si>
  <si>
    <t>2011409</t>
  </si>
  <si>
    <t xml:space="preserve">     知识产权宏观管理</t>
  </si>
  <si>
    <t>2011410</t>
  </si>
  <si>
    <t xml:space="preserve">     商标管理</t>
  </si>
  <si>
    <t>2011411</t>
  </si>
  <si>
    <t xml:space="preserve">     原产地地理标志管理</t>
  </si>
  <si>
    <t>2011450</t>
  </si>
  <si>
    <t>2011499</t>
  </si>
  <si>
    <t xml:space="preserve">     其他知识产权事务支出</t>
  </si>
  <si>
    <t>20123</t>
  </si>
  <si>
    <t xml:space="preserve">   民族事务</t>
  </si>
  <si>
    <t>2012301</t>
  </si>
  <si>
    <t>2012302</t>
  </si>
  <si>
    <t>2012303</t>
  </si>
  <si>
    <t>2012304</t>
  </si>
  <si>
    <t xml:space="preserve">     民族工作专项</t>
  </si>
  <si>
    <t>2012350</t>
  </si>
  <si>
    <t>2012399</t>
  </si>
  <si>
    <t xml:space="preserve">     其他民族事务支出</t>
  </si>
  <si>
    <t>20125</t>
  </si>
  <si>
    <t xml:space="preserve">   港澳台事务</t>
  </si>
  <si>
    <t>2012501</t>
  </si>
  <si>
    <t>2012502</t>
  </si>
  <si>
    <t>2012503</t>
  </si>
  <si>
    <t>2012504</t>
  </si>
  <si>
    <t xml:space="preserve">     港澳事务</t>
  </si>
  <si>
    <t>2012505</t>
  </si>
  <si>
    <t xml:space="preserve">     台湾事务</t>
  </si>
  <si>
    <t>2012550</t>
  </si>
  <si>
    <t>2012599</t>
  </si>
  <si>
    <t xml:space="preserve">     其他港澳台事务支出</t>
  </si>
  <si>
    <t>20126</t>
  </si>
  <si>
    <t xml:space="preserve">   档案事务</t>
  </si>
  <si>
    <t>2012601</t>
  </si>
  <si>
    <t>2012602</t>
  </si>
  <si>
    <t>2012603</t>
  </si>
  <si>
    <t>2012604</t>
  </si>
  <si>
    <t xml:space="preserve">     档案馆</t>
  </si>
  <si>
    <t>2012699</t>
  </si>
  <si>
    <t xml:space="preserve">     其他档案事务支出</t>
  </si>
  <si>
    <t>20128</t>
  </si>
  <si>
    <t xml:space="preserve">   民主党派及工商联事务</t>
  </si>
  <si>
    <t>2012801</t>
  </si>
  <si>
    <t>2012802</t>
  </si>
  <si>
    <t>2012803</t>
  </si>
  <si>
    <t>2012804</t>
  </si>
  <si>
    <t>2012850</t>
  </si>
  <si>
    <t>2012899</t>
  </si>
  <si>
    <t xml:space="preserve">     其他民主党派及工商联事务支出</t>
  </si>
  <si>
    <t>20129</t>
  </si>
  <si>
    <t xml:space="preserve">   群众团体事务</t>
  </si>
  <si>
    <t>2012901</t>
  </si>
  <si>
    <t>2012902</t>
  </si>
  <si>
    <t>2012903</t>
  </si>
  <si>
    <t xml:space="preserve">     工会事务</t>
  </si>
  <si>
    <t>2012950</t>
  </si>
  <si>
    <t>2012999</t>
  </si>
  <si>
    <t xml:space="preserve">     其他群众团体事务支出</t>
  </si>
  <si>
    <t>20131</t>
  </si>
  <si>
    <t xml:space="preserve">   党委办公厅（室）及相关机构事务</t>
  </si>
  <si>
    <t>2013101</t>
  </si>
  <si>
    <t>2013102</t>
  </si>
  <si>
    <t>2013103</t>
  </si>
  <si>
    <t>2013105</t>
  </si>
  <si>
    <t xml:space="preserve">     专项业务</t>
  </si>
  <si>
    <t>2013150</t>
  </si>
  <si>
    <t>2013199</t>
  </si>
  <si>
    <t xml:space="preserve">     其他党委办公厅（室）及相关机构事务支出</t>
  </si>
  <si>
    <t>20132</t>
  </si>
  <si>
    <t xml:space="preserve">   组织事务</t>
  </si>
  <si>
    <t>2013201</t>
  </si>
  <si>
    <t>2013202</t>
  </si>
  <si>
    <t>2013203</t>
  </si>
  <si>
    <t>2013204</t>
  </si>
  <si>
    <t xml:space="preserve">     公务员事务</t>
  </si>
  <si>
    <t>2013250</t>
  </si>
  <si>
    <t>2013299</t>
  </si>
  <si>
    <t xml:space="preserve">     其他组织事务支出</t>
  </si>
  <si>
    <t>20133</t>
  </si>
  <si>
    <t xml:space="preserve">   宣传事务</t>
  </si>
  <si>
    <t>2013301</t>
  </si>
  <si>
    <t>2013302</t>
  </si>
  <si>
    <t>2013303</t>
  </si>
  <si>
    <t>2013304</t>
  </si>
  <si>
    <t xml:space="preserve">     宣传管理</t>
  </si>
  <si>
    <t>2013350</t>
  </si>
  <si>
    <t>2013399</t>
  </si>
  <si>
    <t xml:space="preserve">     其他宣传事务支出</t>
  </si>
  <si>
    <t>20134</t>
  </si>
  <si>
    <t xml:space="preserve">   统战事务</t>
  </si>
  <si>
    <t>2013401</t>
  </si>
  <si>
    <t>2013402</t>
  </si>
  <si>
    <t>2013403</t>
  </si>
  <si>
    <t>2013404</t>
  </si>
  <si>
    <t xml:space="preserve">     宗教事务</t>
  </si>
  <si>
    <t>2013405</t>
  </si>
  <si>
    <t xml:space="preserve">     华侨事务</t>
  </si>
  <si>
    <t>2013450</t>
  </si>
  <si>
    <t>2013499</t>
  </si>
  <si>
    <t xml:space="preserve">     其他统战事务支出</t>
  </si>
  <si>
    <t>20135</t>
  </si>
  <si>
    <t xml:space="preserve">   对外联络事务</t>
  </si>
  <si>
    <t>2013501</t>
  </si>
  <si>
    <t>2013502</t>
  </si>
  <si>
    <t>2013503</t>
  </si>
  <si>
    <t>2013550</t>
  </si>
  <si>
    <t>2013599</t>
  </si>
  <si>
    <t xml:space="preserve">     其他对外联络事务支出</t>
  </si>
  <si>
    <t>20136</t>
  </si>
  <si>
    <t xml:space="preserve">   其他共产党事务支出</t>
  </si>
  <si>
    <t>2013601</t>
  </si>
  <si>
    <t>2013602</t>
  </si>
  <si>
    <t>2013603</t>
  </si>
  <si>
    <t>2013650</t>
  </si>
  <si>
    <t>2013699</t>
  </si>
  <si>
    <t xml:space="preserve">     其他共产党事务支出</t>
  </si>
  <si>
    <t>20137</t>
  </si>
  <si>
    <t xml:space="preserve">   网信事务</t>
  </si>
  <si>
    <t>2013701</t>
  </si>
  <si>
    <t>2013702</t>
  </si>
  <si>
    <t>2013703</t>
  </si>
  <si>
    <t>2013704</t>
  </si>
  <si>
    <t xml:space="preserve">     信息安全事务</t>
  </si>
  <si>
    <t>2013750</t>
  </si>
  <si>
    <t>2013799</t>
  </si>
  <si>
    <t xml:space="preserve">     其他网信事务支出</t>
  </si>
  <si>
    <t>20138</t>
  </si>
  <si>
    <t xml:space="preserve">   市场监督管理事务</t>
  </si>
  <si>
    <t>2013801</t>
  </si>
  <si>
    <t>2013802</t>
  </si>
  <si>
    <t>2013803</t>
  </si>
  <si>
    <t>2013804</t>
  </si>
  <si>
    <t xml:space="preserve">     市场主体管理</t>
  </si>
  <si>
    <t>2013805</t>
  </si>
  <si>
    <t xml:space="preserve">     市场秩序执法</t>
  </si>
  <si>
    <t>2013808</t>
  </si>
  <si>
    <t>2013810</t>
  </si>
  <si>
    <t xml:space="preserve">     质量基础</t>
  </si>
  <si>
    <t>2013812</t>
  </si>
  <si>
    <t xml:space="preserve">     药品事务</t>
  </si>
  <si>
    <t>2013813</t>
  </si>
  <si>
    <t xml:space="preserve">     医疗器械事务</t>
  </si>
  <si>
    <t>2013814</t>
  </si>
  <si>
    <t xml:space="preserve">     化妆品事务</t>
  </si>
  <si>
    <t>2013815</t>
  </si>
  <si>
    <t xml:space="preserve">     质量安全监管</t>
  </si>
  <si>
    <t>2013816</t>
  </si>
  <si>
    <t xml:space="preserve">     食品安全监管</t>
  </si>
  <si>
    <t>2013850</t>
  </si>
  <si>
    <t>2013899</t>
  </si>
  <si>
    <t xml:space="preserve">     其他市场监督管理事务</t>
  </si>
  <si>
    <t>20199</t>
  </si>
  <si>
    <t xml:space="preserve">   其他一般公共服务支出</t>
  </si>
  <si>
    <t>2019901</t>
  </si>
  <si>
    <t xml:space="preserve">     国家赔偿费用支出</t>
  </si>
  <si>
    <t>2019999</t>
  </si>
  <si>
    <t xml:space="preserve">     其他一般公共服务支出</t>
  </si>
  <si>
    <t>201A</t>
  </si>
  <si>
    <t>市对下专项转移支付补助</t>
  </si>
  <si>
    <t>20205</t>
  </si>
  <si>
    <t xml:space="preserve">   对外合作与交流</t>
  </si>
  <si>
    <t>20299</t>
  </si>
  <si>
    <t xml:space="preserve">   其他外交支出</t>
  </si>
  <si>
    <t>20301</t>
  </si>
  <si>
    <t xml:space="preserve">   现役部队</t>
  </si>
  <si>
    <t>2030101</t>
  </si>
  <si>
    <t xml:space="preserve">     现役部队</t>
  </si>
  <si>
    <t>20304</t>
  </si>
  <si>
    <t xml:space="preserve">   国防科研事业</t>
  </si>
  <si>
    <t>2030401</t>
  </si>
  <si>
    <t xml:space="preserve">     国防科研事业</t>
  </si>
  <si>
    <t>20305</t>
  </si>
  <si>
    <t xml:space="preserve">   专项工程</t>
  </si>
  <si>
    <t>2030501</t>
  </si>
  <si>
    <t xml:space="preserve">     专项工程</t>
  </si>
  <si>
    <t>20306</t>
  </si>
  <si>
    <t xml:space="preserve">   国防动员</t>
  </si>
  <si>
    <t>2030601</t>
  </si>
  <si>
    <t xml:space="preserve">     兵役征集</t>
  </si>
  <si>
    <t>2030602</t>
  </si>
  <si>
    <t xml:space="preserve">     经济动员</t>
  </si>
  <si>
    <t>2030603</t>
  </si>
  <si>
    <t xml:space="preserve">     人民防空</t>
  </si>
  <si>
    <t>2030604</t>
  </si>
  <si>
    <t xml:space="preserve">     交通战备</t>
  </si>
  <si>
    <t>2030605</t>
  </si>
  <si>
    <t xml:space="preserve">     国防教育</t>
  </si>
  <si>
    <t>2030606</t>
  </si>
  <si>
    <t xml:space="preserve">     预备役部队</t>
  </si>
  <si>
    <t>2030607</t>
  </si>
  <si>
    <t xml:space="preserve">     民兵</t>
  </si>
  <si>
    <t>2030608</t>
  </si>
  <si>
    <t xml:space="preserve">     边海防</t>
  </si>
  <si>
    <t>2030699</t>
  </si>
  <si>
    <t xml:space="preserve">     其他国防动员支出</t>
  </si>
  <si>
    <t>20399</t>
  </si>
  <si>
    <t xml:space="preserve">   其他国防支出</t>
  </si>
  <si>
    <t>2039999</t>
  </si>
  <si>
    <t xml:space="preserve">     其他国防支出</t>
  </si>
  <si>
    <t>203A</t>
  </si>
  <si>
    <t>20401</t>
  </si>
  <si>
    <t xml:space="preserve">   武装警察部队</t>
  </si>
  <si>
    <t>2040101</t>
  </si>
  <si>
    <t xml:space="preserve">     武装警察部队</t>
  </si>
  <si>
    <t>2040199</t>
  </si>
  <si>
    <t xml:space="preserve">     其他武装警察部队支出</t>
  </si>
  <si>
    <t>20402</t>
  </si>
  <si>
    <t xml:space="preserve">   公安</t>
  </si>
  <si>
    <t>2040201</t>
  </si>
  <si>
    <t>2040202</t>
  </si>
  <si>
    <t>2040203</t>
  </si>
  <si>
    <t>2040219</t>
  </si>
  <si>
    <t>2040220</t>
  </si>
  <si>
    <t xml:space="preserve">     执法办案</t>
  </si>
  <si>
    <t>2040221</t>
  </si>
  <si>
    <t xml:space="preserve">     特别业务</t>
  </si>
  <si>
    <t>2040222</t>
  </si>
  <si>
    <t xml:space="preserve">     特勤业务</t>
  </si>
  <si>
    <t>2040223</t>
  </si>
  <si>
    <t xml:space="preserve">     移民事务</t>
  </si>
  <si>
    <t>2040250</t>
  </si>
  <si>
    <t>2040299</t>
  </si>
  <si>
    <t xml:space="preserve">     其他公安支出</t>
  </si>
  <si>
    <t>20403</t>
  </si>
  <si>
    <t xml:space="preserve">   国家安全</t>
  </si>
  <si>
    <t>2040301</t>
  </si>
  <si>
    <t>2040302</t>
  </si>
  <si>
    <t>2040303</t>
  </si>
  <si>
    <t>2040304</t>
  </si>
  <si>
    <t xml:space="preserve">     安全业务</t>
  </si>
  <si>
    <t>2040350</t>
  </si>
  <si>
    <t>2040399</t>
  </si>
  <si>
    <t xml:space="preserve">     其他国家安全支出</t>
  </si>
  <si>
    <t>20404</t>
  </si>
  <si>
    <t xml:space="preserve">   检察</t>
  </si>
  <si>
    <t>2040401</t>
  </si>
  <si>
    <t>2040402</t>
  </si>
  <si>
    <t>2040403</t>
  </si>
  <si>
    <t>2040409</t>
  </si>
  <si>
    <t xml:space="preserve">     “两房”建设</t>
  </si>
  <si>
    <t>2040410</t>
  </si>
  <si>
    <t xml:space="preserve">     检察监督</t>
  </si>
  <si>
    <t>2040450</t>
  </si>
  <si>
    <t>2040499</t>
  </si>
  <si>
    <t xml:space="preserve">     其他检察支出</t>
  </si>
  <si>
    <t>20405</t>
  </si>
  <si>
    <t xml:space="preserve">   法院</t>
  </si>
  <si>
    <t>2040501</t>
  </si>
  <si>
    <t>2040502</t>
  </si>
  <si>
    <t>2040503</t>
  </si>
  <si>
    <t>2040504</t>
  </si>
  <si>
    <t xml:space="preserve">     案件审判</t>
  </si>
  <si>
    <t>2040505</t>
  </si>
  <si>
    <t xml:space="preserve">     案件执行</t>
  </si>
  <si>
    <t>2040506</t>
  </si>
  <si>
    <t xml:space="preserve">     “两庭”建设</t>
  </si>
  <si>
    <t>2040550</t>
  </si>
  <si>
    <t>2040599</t>
  </si>
  <si>
    <t xml:space="preserve">     其他法院支出</t>
  </si>
  <si>
    <t>20406</t>
  </si>
  <si>
    <t xml:space="preserve">   司法</t>
  </si>
  <si>
    <t>2040601</t>
  </si>
  <si>
    <t>2040602</t>
  </si>
  <si>
    <t>2040603</t>
  </si>
  <si>
    <t>2040604</t>
  </si>
  <si>
    <t xml:space="preserve">     基层司法业务</t>
  </si>
  <si>
    <t>2040605</t>
  </si>
  <si>
    <t xml:space="preserve">     普法宣传</t>
  </si>
  <si>
    <t>2040606</t>
  </si>
  <si>
    <t xml:space="preserve">     律师管理</t>
  </si>
  <si>
    <t>2040607</t>
  </si>
  <si>
    <t xml:space="preserve">     公共法律服务</t>
  </si>
  <si>
    <t>2040608</t>
  </si>
  <si>
    <t xml:space="preserve">     国家统一法律职业资格考试</t>
  </si>
  <si>
    <t>2040609</t>
  </si>
  <si>
    <t xml:space="preserve">     仲裁</t>
  </si>
  <si>
    <t>2040610</t>
  </si>
  <si>
    <t xml:space="preserve">     社区矫正</t>
  </si>
  <si>
    <t>2040611</t>
  </si>
  <si>
    <t xml:space="preserve">     司法鉴定</t>
  </si>
  <si>
    <t>2040612</t>
  </si>
  <si>
    <t xml:space="preserve">     法制建设</t>
  </si>
  <si>
    <t>2040613</t>
  </si>
  <si>
    <t>2040650</t>
  </si>
  <si>
    <t>2040699</t>
  </si>
  <si>
    <t xml:space="preserve">     其他司法支出</t>
  </si>
  <si>
    <t>20407</t>
  </si>
  <si>
    <t xml:space="preserve">   监狱</t>
  </si>
  <si>
    <t>2040701</t>
  </si>
  <si>
    <t>2040702</t>
  </si>
  <si>
    <t>2040703</t>
  </si>
  <si>
    <t>2040704</t>
  </si>
  <si>
    <t xml:space="preserve">     犯人生活</t>
  </si>
  <si>
    <t>2040705</t>
  </si>
  <si>
    <t xml:space="preserve">     犯人改造</t>
  </si>
  <si>
    <t>2040706</t>
  </si>
  <si>
    <t xml:space="preserve">     狱政设施建设</t>
  </si>
  <si>
    <t>2040707</t>
  </si>
  <si>
    <t>2040750</t>
  </si>
  <si>
    <t>2040799</t>
  </si>
  <si>
    <t xml:space="preserve">     其他监狱支出</t>
  </si>
  <si>
    <t>20408</t>
  </si>
  <si>
    <t xml:space="preserve">   强制隔离戒毒</t>
  </si>
  <si>
    <t>2040801</t>
  </si>
  <si>
    <t>2040802</t>
  </si>
  <si>
    <t>2040803</t>
  </si>
  <si>
    <t>2040804</t>
  </si>
  <si>
    <t xml:space="preserve">     强制隔离戒毒人员生活</t>
  </si>
  <si>
    <t>2040805</t>
  </si>
  <si>
    <t xml:space="preserve">     强制隔离戒毒人员教育</t>
  </si>
  <si>
    <t>2040806</t>
  </si>
  <si>
    <t xml:space="preserve">     所政设施建设</t>
  </si>
  <si>
    <t>2040807</t>
  </si>
  <si>
    <t>2040850</t>
  </si>
  <si>
    <t>2040899</t>
  </si>
  <si>
    <t xml:space="preserve">     其他强制隔离戒毒支出</t>
  </si>
  <si>
    <t>20409</t>
  </si>
  <si>
    <t xml:space="preserve">   国家保密</t>
  </si>
  <si>
    <t>2040901</t>
  </si>
  <si>
    <t>2040902</t>
  </si>
  <si>
    <t>2040903</t>
  </si>
  <si>
    <t>2040904</t>
  </si>
  <si>
    <t xml:space="preserve">     保密技术</t>
  </si>
  <si>
    <t>2040905</t>
  </si>
  <si>
    <t xml:space="preserve">     保密管理</t>
  </si>
  <si>
    <t>2040950</t>
  </si>
  <si>
    <t>2040999</t>
  </si>
  <si>
    <t xml:space="preserve">     其他国家保密支出</t>
  </si>
  <si>
    <t>20410</t>
  </si>
  <si>
    <t xml:space="preserve">   缉私警察</t>
  </si>
  <si>
    <t>2041001</t>
  </si>
  <si>
    <t>2041002</t>
  </si>
  <si>
    <t>2041006</t>
  </si>
  <si>
    <t>2041007</t>
  </si>
  <si>
    <t xml:space="preserve">     缉私业务</t>
  </si>
  <si>
    <t>2041099</t>
  </si>
  <si>
    <t xml:space="preserve">     其他缉私警察支出</t>
  </si>
  <si>
    <t>20499</t>
  </si>
  <si>
    <t xml:space="preserve">   其他公共安全支出</t>
  </si>
  <si>
    <t xml:space="preserve">     国家司法救助支出</t>
  </si>
  <si>
    <t>2049999</t>
  </si>
  <si>
    <t xml:space="preserve">     其他公共安全支出</t>
  </si>
  <si>
    <t>204A</t>
  </si>
  <si>
    <t>204B</t>
  </si>
  <si>
    <t>市对下一般性转移支付补助</t>
  </si>
  <si>
    <t>20501</t>
  </si>
  <si>
    <t xml:space="preserve">   教育管理事务</t>
  </si>
  <si>
    <t>2050101</t>
  </si>
  <si>
    <t>2050102</t>
  </si>
  <si>
    <t>2050103</t>
  </si>
  <si>
    <t>2050199</t>
  </si>
  <si>
    <t xml:space="preserve">     其他教育管理事务支出</t>
  </si>
  <si>
    <t>20502</t>
  </si>
  <si>
    <t xml:space="preserve">   普通教育</t>
  </si>
  <si>
    <t>2050201</t>
  </si>
  <si>
    <t xml:space="preserve">     学前教育</t>
  </si>
  <si>
    <t>2050202</t>
  </si>
  <si>
    <t xml:space="preserve">     小学教育</t>
  </si>
  <si>
    <t>2050203</t>
  </si>
  <si>
    <t xml:space="preserve">     初中教育</t>
  </si>
  <si>
    <t>2050204</t>
  </si>
  <si>
    <t xml:space="preserve">     高中教育</t>
  </si>
  <si>
    <t>2050205</t>
  </si>
  <si>
    <t xml:space="preserve">     高等教育</t>
  </si>
  <si>
    <t>2050206</t>
  </si>
  <si>
    <t xml:space="preserve">     化解农村义务教育债务支出</t>
  </si>
  <si>
    <t>2050207</t>
  </si>
  <si>
    <t xml:space="preserve">     化解普通高中债务支出</t>
  </si>
  <si>
    <t>2050299</t>
  </si>
  <si>
    <t xml:space="preserve">     其他普通教育支出</t>
  </si>
  <si>
    <t>20503</t>
  </si>
  <si>
    <t xml:space="preserve">   职业教育</t>
  </si>
  <si>
    <t>2050301</t>
  </si>
  <si>
    <t xml:space="preserve">     初等职业教育</t>
  </si>
  <si>
    <t>2050302</t>
  </si>
  <si>
    <t xml:space="preserve">     中等职业教育</t>
  </si>
  <si>
    <t>2050303</t>
  </si>
  <si>
    <t xml:space="preserve">     技校教育</t>
  </si>
  <si>
    <t>2050305</t>
  </si>
  <si>
    <t xml:space="preserve">     高等职业教育</t>
  </si>
  <si>
    <t>2050399</t>
  </si>
  <si>
    <t xml:space="preserve">     其他职业教育支出</t>
  </si>
  <si>
    <t>20504</t>
  </si>
  <si>
    <t xml:space="preserve">   成人教育</t>
  </si>
  <si>
    <t>2050401</t>
  </si>
  <si>
    <t xml:space="preserve">     成人初等教育</t>
  </si>
  <si>
    <t>2050402</t>
  </si>
  <si>
    <t xml:space="preserve">     成人中等教育</t>
  </si>
  <si>
    <t>2050403</t>
  </si>
  <si>
    <t xml:space="preserve">     成人高等教育</t>
  </si>
  <si>
    <t>2050404</t>
  </si>
  <si>
    <t xml:space="preserve">     成人广播电视教育</t>
  </si>
  <si>
    <t>2050499</t>
  </si>
  <si>
    <t xml:space="preserve">     其他成人教育支出</t>
  </si>
  <si>
    <t>20505</t>
  </si>
  <si>
    <t xml:space="preserve">   广播电视教育</t>
  </si>
  <si>
    <t>2050501</t>
  </si>
  <si>
    <t xml:space="preserve">     广播电视学校</t>
  </si>
  <si>
    <t>2050502</t>
  </si>
  <si>
    <t xml:space="preserve">     教育电视台</t>
  </si>
  <si>
    <t>2050599</t>
  </si>
  <si>
    <t xml:space="preserve">     其他广播电视教育支出</t>
  </si>
  <si>
    <t>20506</t>
  </si>
  <si>
    <t xml:space="preserve">   留学教育</t>
  </si>
  <si>
    <t>2050601</t>
  </si>
  <si>
    <t xml:space="preserve">     出国留学教育</t>
  </si>
  <si>
    <t>2050602</t>
  </si>
  <si>
    <t xml:space="preserve">     来华留学教育</t>
  </si>
  <si>
    <t>2050699</t>
  </si>
  <si>
    <t xml:space="preserve">     其他留学教育支出</t>
  </si>
  <si>
    <t>20507</t>
  </si>
  <si>
    <t xml:space="preserve">   特殊教育</t>
  </si>
  <si>
    <t>2050701</t>
  </si>
  <si>
    <t xml:space="preserve">     特殊学校教育</t>
  </si>
  <si>
    <t>2050702</t>
  </si>
  <si>
    <t xml:space="preserve">     工读学校教育</t>
  </si>
  <si>
    <t>2050799</t>
  </si>
  <si>
    <t xml:space="preserve">     其他特殊教育支出</t>
  </si>
  <si>
    <t>20508</t>
  </si>
  <si>
    <t xml:space="preserve">   进修及培训</t>
  </si>
  <si>
    <t>2050801</t>
  </si>
  <si>
    <t xml:space="preserve">     教师进修</t>
  </si>
  <si>
    <t>2050802</t>
  </si>
  <si>
    <t xml:space="preserve">     干部教育</t>
  </si>
  <si>
    <t>2050803</t>
  </si>
  <si>
    <t xml:space="preserve">     培训支出</t>
  </si>
  <si>
    <t>2050804</t>
  </si>
  <si>
    <t xml:space="preserve">     退役士兵能力提升</t>
  </si>
  <si>
    <t>2050899</t>
  </si>
  <si>
    <t xml:space="preserve">     其他进修及培训</t>
  </si>
  <si>
    <t>20509</t>
  </si>
  <si>
    <t xml:space="preserve">   教育费附加安排的支出</t>
  </si>
  <si>
    <t>2050901</t>
  </si>
  <si>
    <t xml:space="preserve">     农村中小学校舍建设</t>
  </si>
  <si>
    <t>2050902</t>
  </si>
  <si>
    <t xml:space="preserve">     农村中小学教学设施</t>
  </si>
  <si>
    <t>2050903</t>
  </si>
  <si>
    <t xml:space="preserve">     城市中小学校舍建设</t>
  </si>
  <si>
    <t>2050904</t>
  </si>
  <si>
    <t xml:space="preserve">     城市中小学教学设施</t>
  </si>
  <si>
    <t>2050905</t>
  </si>
  <si>
    <t xml:space="preserve">     中等职业学校教学设施</t>
  </si>
  <si>
    <t>2050999</t>
  </si>
  <si>
    <t xml:space="preserve">     其他教育费附加安排的支出</t>
  </si>
  <si>
    <t>20599</t>
  </si>
  <si>
    <t xml:space="preserve">   其他教育支出</t>
  </si>
  <si>
    <t xml:space="preserve">      其他教育支出</t>
  </si>
  <si>
    <t>205A</t>
  </si>
  <si>
    <t>205B</t>
  </si>
  <si>
    <t>市对下一般性转移支付补助（义务教育）</t>
  </si>
  <si>
    <t>20601</t>
  </si>
  <si>
    <t xml:space="preserve">   科学技术管理事务</t>
  </si>
  <si>
    <t>2060101</t>
  </si>
  <si>
    <t>2060102</t>
  </si>
  <si>
    <t>2060103</t>
  </si>
  <si>
    <t>2060199</t>
  </si>
  <si>
    <t xml:space="preserve">     其他科学技术管理事务支出</t>
  </si>
  <si>
    <t>20602</t>
  </si>
  <si>
    <t xml:space="preserve">   基础研究</t>
  </si>
  <si>
    <t>2060201</t>
  </si>
  <si>
    <t xml:space="preserve">     机构运行</t>
  </si>
  <si>
    <t>2060203</t>
  </si>
  <si>
    <t xml:space="preserve">     自然科学基金</t>
  </si>
  <si>
    <t>2060204</t>
  </si>
  <si>
    <t xml:space="preserve">     重点实验室及相关设施</t>
  </si>
  <si>
    <t>2060205</t>
  </si>
  <si>
    <t xml:space="preserve">     重大科学工程</t>
  </si>
  <si>
    <t>2060206</t>
  </si>
  <si>
    <t xml:space="preserve">     专项基础科研</t>
  </si>
  <si>
    <t>2060207</t>
  </si>
  <si>
    <t xml:space="preserve">     专项技术基础</t>
  </si>
  <si>
    <t xml:space="preserve">     科技人才队伍建设</t>
  </si>
  <si>
    <t>2060299</t>
  </si>
  <si>
    <t xml:space="preserve">     其他基础研究支出</t>
  </si>
  <si>
    <t>20603</t>
  </si>
  <si>
    <t xml:space="preserve">   应用研究</t>
  </si>
  <si>
    <t>2060301</t>
  </si>
  <si>
    <t>2060302</t>
  </si>
  <si>
    <t xml:space="preserve">     社会公益研究</t>
  </si>
  <si>
    <t>2060303</t>
  </si>
  <si>
    <t xml:space="preserve">     高技术研究</t>
  </si>
  <si>
    <t>2060304</t>
  </si>
  <si>
    <t xml:space="preserve">     专项科研试制</t>
  </si>
  <si>
    <t>2060399</t>
  </si>
  <si>
    <t xml:space="preserve">     其他应用研究支出</t>
  </si>
  <si>
    <t>20604</t>
  </si>
  <si>
    <t xml:space="preserve">   技术研究与开发</t>
  </si>
  <si>
    <t>2060401</t>
  </si>
  <si>
    <t>2060404</t>
  </si>
  <si>
    <t xml:space="preserve">     科技成果转化与扩散</t>
  </si>
  <si>
    <t xml:space="preserve">     共性技术研究与开发</t>
  </si>
  <si>
    <t>2060499</t>
  </si>
  <si>
    <t xml:space="preserve">     其他技术研究与开发支出</t>
  </si>
  <si>
    <t>20605</t>
  </si>
  <si>
    <t xml:space="preserve">   科技条件与服务</t>
  </si>
  <si>
    <t>2060501</t>
  </si>
  <si>
    <t>2060502</t>
  </si>
  <si>
    <t xml:space="preserve">     技术创新服务体系</t>
  </si>
  <si>
    <t>2060503</t>
  </si>
  <si>
    <t xml:space="preserve">     科技条件专项</t>
  </si>
  <si>
    <t>2060599</t>
  </si>
  <si>
    <t xml:space="preserve">     其他科技条件与服务支出</t>
  </si>
  <si>
    <t>20606</t>
  </si>
  <si>
    <t xml:space="preserve">   社会科学</t>
  </si>
  <si>
    <t>2060601</t>
  </si>
  <si>
    <t xml:space="preserve">     社会科学研究机构</t>
  </si>
  <si>
    <t>2060602</t>
  </si>
  <si>
    <t xml:space="preserve">     社会科学研究</t>
  </si>
  <si>
    <t>2060603</t>
  </si>
  <si>
    <t xml:space="preserve">     社科基金支出</t>
  </si>
  <si>
    <t>2060699</t>
  </si>
  <si>
    <t xml:space="preserve">     其他社会科学支出</t>
  </si>
  <si>
    <t>20607</t>
  </si>
  <si>
    <t xml:space="preserve">   科学技术普及</t>
  </si>
  <si>
    <t>2060701</t>
  </si>
  <si>
    <t>2060702</t>
  </si>
  <si>
    <t xml:space="preserve">     科普活动</t>
  </si>
  <si>
    <t>2060703</t>
  </si>
  <si>
    <t xml:space="preserve">     青少年科技活动</t>
  </si>
  <si>
    <t>2060704</t>
  </si>
  <si>
    <t xml:space="preserve">     学术交流活动</t>
  </si>
  <si>
    <t>2060705</t>
  </si>
  <si>
    <t xml:space="preserve">     科技馆站</t>
  </si>
  <si>
    <t>2060799</t>
  </si>
  <si>
    <t xml:space="preserve">     其他科学技术普及支出</t>
  </si>
  <si>
    <t>20608</t>
  </si>
  <si>
    <t xml:space="preserve">   科技交流与合作</t>
  </si>
  <si>
    <t>2060801</t>
  </si>
  <si>
    <t xml:space="preserve">     国际交流与合作</t>
  </si>
  <si>
    <t>2060802</t>
  </si>
  <si>
    <t xml:space="preserve">     重大科技合作项目</t>
  </si>
  <si>
    <t>2060899</t>
  </si>
  <si>
    <t xml:space="preserve">     其他科技交流与合作支出</t>
  </si>
  <si>
    <t>20609</t>
  </si>
  <si>
    <t xml:space="preserve">   科技重大项目</t>
  </si>
  <si>
    <t>2060901</t>
  </si>
  <si>
    <t xml:space="preserve">     科技重大专项</t>
  </si>
  <si>
    <t>2060902</t>
  </si>
  <si>
    <t xml:space="preserve">     重点研发计划</t>
  </si>
  <si>
    <t>2060999</t>
  </si>
  <si>
    <t xml:space="preserve">     其他科技重大项目</t>
  </si>
  <si>
    <t>20699</t>
  </si>
  <si>
    <t xml:space="preserve">   其他科学技术支出</t>
  </si>
  <si>
    <t>2069901</t>
  </si>
  <si>
    <t xml:space="preserve">     科技奖励</t>
  </si>
  <si>
    <t>2069902</t>
  </si>
  <si>
    <t xml:space="preserve">     核应急</t>
  </si>
  <si>
    <t>2069903</t>
  </si>
  <si>
    <t xml:space="preserve">     转制科研机构</t>
  </si>
  <si>
    <t>2069999</t>
  </si>
  <si>
    <t xml:space="preserve">     其他科学技术支出</t>
  </si>
  <si>
    <t>206A</t>
  </si>
  <si>
    <t>20701</t>
  </si>
  <si>
    <t xml:space="preserve">   文化和旅游</t>
  </si>
  <si>
    <t>2070101</t>
  </si>
  <si>
    <t>2070102</t>
  </si>
  <si>
    <t>2070103</t>
  </si>
  <si>
    <t>2070104</t>
  </si>
  <si>
    <t xml:space="preserve">     图书馆</t>
  </si>
  <si>
    <t>2070105</t>
  </si>
  <si>
    <t xml:space="preserve">     文化展示及纪念机构</t>
  </si>
  <si>
    <t>2070106</t>
  </si>
  <si>
    <t xml:space="preserve">     艺术表演场所</t>
  </si>
  <si>
    <t>2070107</t>
  </si>
  <si>
    <t xml:space="preserve">     艺术表演团体</t>
  </si>
  <si>
    <t>2070108</t>
  </si>
  <si>
    <t xml:space="preserve">     文化活动</t>
  </si>
  <si>
    <t>2070109</t>
  </si>
  <si>
    <t xml:space="preserve">     群众文化</t>
  </si>
  <si>
    <t>2070110</t>
  </si>
  <si>
    <t xml:space="preserve">     文化和旅游交流与合作</t>
  </si>
  <si>
    <t>2070111</t>
  </si>
  <si>
    <t xml:space="preserve">     文化创作与保护</t>
  </si>
  <si>
    <t>2070112</t>
  </si>
  <si>
    <t xml:space="preserve">     文化和旅游市场管理</t>
  </si>
  <si>
    <t>2070113</t>
  </si>
  <si>
    <t xml:space="preserve">     旅游宣传</t>
  </si>
  <si>
    <t>2070114</t>
  </si>
  <si>
    <t xml:space="preserve">     文化和旅游管理事务</t>
  </si>
  <si>
    <t>2070199</t>
  </si>
  <si>
    <t xml:space="preserve">     其他文化和旅游支出</t>
  </si>
  <si>
    <t>20702</t>
  </si>
  <si>
    <t xml:space="preserve">   文物</t>
  </si>
  <si>
    <t>2070201</t>
  </si>
  <si>
    <t>2070202</t>
  </si>
  <si>
    <t>2070203</t>
  </si>
  <si>
    <t>2070204</t>
  </si>
  <si>
    <t xml:space="preserve">     文物保护</t>
  </si>
  <si>
    <t>2070205</t>
  </si>
  <si>
    <t xml:space="preserve">     博物馆</t>
  </si>
  <si>
    <t>2070206</t>
  </si>
  <si>
    <t xml:space="preserve">     历史名城与古迹</t>
  </si>
  <si>
    <t>2070299</t>
  </si>
  <si>
    <t xml:space="preserve">     其他文物支出</t>
  </si>
  <si>
    <t>20703</t>
  </si>
  <si>
    <t xml:space="preserve">   体育</t>
  </si>
  <si>
    <t>2070301</t>
  </si>
  <si>
    <t>2070302</t>
  </si>
  <si>
    <t>2070303</t>
  </si>
  <si>
    <t>2070304</t>
  </si>
  <si>
    <t xml:space="preserve">     运动项目管理</t>
  </si>
  <si>
    <t>2070305</t>
  </si>
  <si>
    <t xml:space="preserve">     体育竞赛</t>
  </si>
  <si>
    <t>2070306</t>
  </si>
  <si>
    <t xml:space="preserve">     体育训练</t>
  </si>
  <si>
    <t>2070307</t>
  </si>
  <si>
    <t xml:space="preserve">     体育场馆</t>
  </si>
  <si>
    <t>2070308</t>
  </si>
  <si>
    <t xml:space="preserve">     群众体育</t>
  </si>
  <si>
    <t>2070309</t>
  </si>
  <si>
    <t xml:space="preserve">     体育交流与合作</t>
  </si>
  <si>
    <t>2070399</t>
  </si>
  <si>
    <t xml:space="preserve">     其他体育支出</t>
  </si>
  <si>
    <t>20706</t>
  </si>
  <si>
    <t xml:space="preserve">   新闻出版电影</t>
  </si>
  <si>
    <t>2070601</t>
  </si>
  <si>
    <t>2070602</t>
  </si>
  <si>
    <t>2070603</t>
  </si>
  <si>
    <t>2070604</t>
  </si>
  <si>
    <t xml:space="preserve">     新闻通讯</t>
  </si>
  <si>
    <t>2070605</t>
  </si>
  <si>
    <t xml:space="preserve">     出版发行</t>
  </si>
  <si>
    <t>2070606</t>
  </si>
  <si>
    <t xml:space="preserve">     版权管理</t>
  </si>
  <si>
    <t>2070607</t>
  </si>
  <si>
    <t xml:space="preserve">     电影</t>
  </si>
  <si>
    <t>2070699</t>
  </si>
  <si>
    <t xml:space="preserve">     其他新闻出版电影支出</t>
  </si>
  <si>
    <t>20708</t>
  </si>
  <si>
    <t xml:space="preserve">   广播电视</t>
  </si>
  <si>
    <t>2070801</t>
  </si>
  <si>
    <t>2070802</t>
  </si>
  <si>
    <t>2070803</t>
  </si>
  <si>
    <t>2070804</t>
  </si>
  <si>
    <t xml:space="preserve">     广播</t>
  </si>
  <si>
    <t>2070805</t>
  </si>
  <si>
    <t xml:space="preserve">     电视</t>
  </si>
  <si>
    <t>2070806</t>
  </si>
  <si>
    <t xml:space="preserve">     监测监管</t>
  </si>
  <si>
    <t>2070807</t>
  </si>
  <si>
    <t xml:space="preserve">     传输发射</t>
  </si>
  <si>
    <t>2070808</t>
  </si>
  <si>
    <t xml:space="preserve">     广播电视事务</t>
  </si>
  <si>
    <t>2070899</t>
  </si>
  <si>
    <t xml:space="preserve">     其他广播电视支出</t>
  </si>
  <si>
    <t>20799</t>
  </si>
  <si>
    <t xml:space="preserve">   其他文化旅游体育与传媒支出</t>
  </si>
  <si>
    <t>2079902</t>
  </si>
  <si>
    <t xml:space="preserve">     宣传文化发展专项支出</t>
  </si>
  <si>
    <t>2079903</t>
  </si>
  <si>
    <t xml:space="preserve">     文化产业发展专项支出</t>
  </si>
  <si>
    <t>2079999</t>
  </si>
  <si>
    <t xml:space="preserve">     其他文化旅游体育与传媒支出</t>
  </si>
  <si>
    <t>207A</t>
  </si>
  <si>
    <t>20801</t>
  </si>
  <si>
    <t xml:space="preserve">   人力资源和社会保障管理事务</t>
  </si>
  <si>
    <t>2080101</t>
  </si>
  <si>
    <t>2080102</t>
  </si>
  <si>
    <t>2080103</t>
  </si>
  <si>
    <t>2080104</t>
  </si>
  <si>
    <t xml:space="preserve">     综合业务管理</t>
  </si>
  <si>
    <t>2080105</t>
  </si>
  <si>
    <t xml:space="preserve">     劳动保障监察</t>
  </si>
  <si>
    <t>2080106</t>
  </si>
  <si>
    <t xml:space="preserve">     就业管理事务</t>
  </si>
  <si>
    <t>2080107</t>
  </si>
  <si>
    <t xml:space="preserve">     社会保险业务管理事务</t>
  </si>
  <si>
    <t>2080108</t>
  </si>
  <si>
    <t>2080109</t>
  </si>
  <si>
    <t xml:space="preserve">     社会保险经办机构</t>
  </si>
  <si>
    <t>2080110</t>
  </si>
  <si>
    <t xml:space="preserve">     劳动关系和维权</t>
  </si>
  <si>
    <t>2080111</t>
  </si>
  <si>
    <t xml:space="preserve">     公共就业服务和职业技能鉴定机构</t>
  </si>
  <si>
    <t>2080112</t>
  </si>
  <si>
    <t xml:space="preserve">     劳动人事争议调解仲裁</t>
  </si>
  <si>
    <t>2080199</t>
  </si>
  <si>
    <t xml:space="preserve">     其他人力资源和社会保障管理事务支出</t>
  </si>
  <si>
    <t>20802</t>
  </si>
  <si>
    <t xml:space="preserve">   民政管理事务</t>
  </si>
  <si>
    <t>2080201</t>
  </si>
  <si>
    <t>2080202</t>
  </si>
  <si>
    <t>2080203</t>
  </si>
  <si>
    <t>2080206</t>
  </si>
  <si>
    <t xml:space="preserve">     社会组织管理</t>
  </si>
  <si>
    <t>2080207</t>
  </si>
  <si>
    <t xml:space="preserve">     行政区划和地名管理</t>
  </si>
  <si>
    <t>2080208</t>
  </si>
  <si>
    <t xml:space="preserve">     基层政权建设和社区治理</t>
  </si>
  <si>
    <t>2080299</t>
  </si>
  <si>
    <t xml:space="preserve">     其他民政管理事务支出</t>
  </si>
  <si>
    <t>20804</t>
  </si>
  <si>
    <t xml:space="preserve">   补充全国社会保障基金</t>
  </si>
  <si>
    <t>2080402</t>
  </si>
  <si>
    <t xml:space="preserve">     用一般公共预算补充基金</t>
  </si>
  <si>
    <t>20805</t>
  </si>
  <si>
    <t xml:space="preserve">   行政事业单位养老支出</t>
  </si>
  <si>
    <t>2080501</t>
  </si>
  <si>
    <t xml:space="preserve">     行政单位离退休</t>
  </si>
  <si>
    <t>2080502</t>
  </si>
  <si>
    <t xml:space="preserve">     事业单位离退休</t>
  </si>
  <si>
    <t>2080503</t>
  </si>
  <si>
    <t xml:space="preserve">     离退休人员管理机构</t>
  </si>
  <si>
    <t>2080505</t>
  </si>
  <si>
    <t xml:space="preserve">     机关事业单位基本养老保险缴费支出</t>
  </si>
  <si>
    <t>2080506</t>
  </si>
  <si>
    <t xml:space="preserve">     机关事业单位职业年金缴费支出</t>
  </si>
  <si>
    <t>2080507</t>
  </si>
  <si>
    <t xml:space="preserve">     对机关事业单位基本养老保险基金的补助</t>
  </si>
  <si>
    <t xml:space="preserve">     对机关事业单位职业年金的补助</t>
  </si>
  <si>
    <t>2080599</t>
  </si>
  <si>
    <t xml:space="preserve">     其他行政事业单位养老支出</t>
  </si>
  <si>
    <t>20806</t>
  </si>
  <si>
    <t xml:space="preserve">   企业改革补助</t>
  </si>
  <si>
    <t>2080601</t>
  </si>
  <si>
    <t xml:space="preserve">     企业关闭破产补助</t>
  </si>
  <si>
    <t>2080602</t>
  </si>
  <si>
    <t xml:space="preserve">     厂办大集体改革补助</t>
  </si>
  <si>
    <t>2080699</t>
  </si>
  <si>
    <t xml:space="preserve">     其他企业改革发展补助</t>
  </si>
  <si>
    <t>20807</t>
  </si>
  <si>
    <t xml:space="preserve">   就业补助</t>
  </si>
  <si>
    <t>2080701</t>
  </si>
  <si>
    <t xml:space="preserve">     就业创业服务补贴</t>
  </si>
  <si>
    <t>2080702</t>
  </si>
  <si>
    <t xml:space="preserve">     职业培训补贴</t>
  </si>
  <si>
    <t>2080704</t>
  </si>
  <si>
    <t xml:space="preserve">     社会保险补贴</t>
  </si>
  <si>
    <t>2080705</t>
  </si>
  <si>
    <t xml:space="preserve">     公益性岗位补贴</t>
  </si>
  <si>
    <t>2080709</t>
  </si>
  <si>
    <t xml:space="preserve">     职业技能鉴定补贴</t>
  </si>
  <si>
    <t>2080711</t>
  </si>
  <si>
    <t xml:space="preserve">     就业见习补贴</t>
  </si>
  <si>
    <t>2080712</t>
  </si>
  <si>
    <t xml:space="preserve">     高技能人才培养补助</t>
  </si>
  <si>
    <t>2080713</t>
  </si>
  <si>
    <t xml:space="preserve">     促进创业补贴</t>
  </si>
  <si>
    <t>2080799</t>
  </si>
  <si>
    <t xml:space="preserve">     其他就业补助支出</t>
  </si>
  <si>
    <t>20808</t>
  </si>
  <si>
    <t xml:space="preserve">   抚恤</t>
  </si>
  <si>
    <t>2080801</t>
  </si>
  <si>
    <t xml:space="preserve">     死亡抚恤</t>
  </si>
  <si>
    <t>2080802</t>
  </si>
  <si>
    <t xml:space="preserve">     伤残抚恤</t>
  </si>
  <si>
    <t>2080803</t>
  </si>
  <si>
    <t xml:space="preserve">     在乡复员、退伍军人生活补助</t>
  </si>
  <si>
    <t>2080804</t>
  </si>
  <si>
    <t xml:space="preserve">     优抚事业单位支出</t>
  </si>
  <si>
    <t>2080805</t>
  </si>
  <si>
    <t xml:space="preserve">     义务兵优待</t>
  </si>
  <si>
    <t>2080806</t>
  </si>
  <si>
    <t xml:space="preserve">     农村籍退役士兵老年生活补助</t>
  </si>
  <si>
    <t>2080899</t>
  </si>
  <si>
    <t xml:space="preserve">     其他优抚支出</t>
  </si>
  <si>
    <t>20809</t>
  </si>
  <si>
    <t xml:space="preserve">   退役安置</t>
  </si>
  <si>
    <t>2080901</t>
  </si>
  <si>
    <t xml:space="preserve">     退役士兵安置</t>
  </si>
  <si>
    <t>2080902</t>
  </si>
  <si>
    <t xml:space="preserve">     军队移交政府的离退休人员安置</t>
  </si>
  <si>
    <t>2080903</t>
  </si>
  <si>
    <t xml:space="preserve">     军队移交政府离退休干部管理机构</t>
  </si>
  <si>
    <t>2080904</t>
  </si>
  <si>
    <t xml:space="preserve">     退役士兵管理教育</t>
  </si>
  <si>
    <t>2080905</t>
  </si>
  <si>
    <t xml:space="preserve">     军队转业干部安置</t>
  </si>
  <si>
    <t>2080999</t>
  </si>
  <si>
    <t xml:space="preserve">     其他退役安置支出</t>
  </si>
  <si>
    <t>20810</t>
  </si>
  <si>
    <t xml:space="preserve">   社会福利</t>
  </si>
  <si>
    <t>2081001</t>
  </si>
  <si>
    <t xml:space="preserve">     儿童福利</t>
  </si>
  <si>
    <t>2081002</t>
  </si>
  <si>
    <t xml:space="preserve">     老年福利</t>
  </si>
  <si>
    <t>2081003</t>
  </si>
  <si>
    <t xml:space="preserve">     康复辅具</t>
  </si>
  <si>
    <t>2081004</t>
  </si>
  <si>
    <t xml:space="preserve">     殡葬</t>
  </si>
  <si>
    <t>2081005</t>
  </si>
  <si>
    <t xml:space="preserve">     社会福利事业单位</t>
  </si>
  <si>
    <t>2081006</t>
  </si>
  <si>
    <t xml:space="preserve">     养老服务</t>
  </si>
  <si>
    <t>2081099</t>
  </si>
  <si>
    <t xml:space="preserve">     其他社会福利支出</t>
  </si>
  <si>
    <t>20811</t>
  </si>
  <si>
    <t xml:space="preserve">   残疾人事业</t>
  </si>
  <si>
    <t>2081101</t>
  </si>
  <si>
    <t>2081102</t>
  </si>
  <si>
    <t>2081103</t>
  </si>
  <si>
    <t>2081104</t>
  </si>
  <si>
    <t xml:space="preserve">     残疾人康复</t>
  </si>
  <si>
    <t>2081105</t>
  </si>
  <si>
    <t xml:space="preserve">     残疾人就业和扶贫</t>
  </si>
  <si>
    <t>2081106</t>
  </si>
  <si>
    <t xml:space="preserve">     残疾人体育</t>
  </si>
  <si>
    <t>2081107</t>
  </si>
  <si>
    <t xml:space="preserve">     残疾人生活和护理补贴</t>
  </si>
  <si>
    <t>2081199</t>
  </si>
  <si>
    <t xml:space="preserve">     其他残疾人事业支出</t>
  </si>
  <si>
    <t>20816</t>
  </si>
  <si>
    <t xml:space="preserve">   红十字事业</t>
  </si>
  <si>
    <t>2081601</t>
  </si>
  <si>
    <t>2081602</t>
  </si>
  <si>
    <t>2081603</t>
  </si>
  <si>
    <t>2081699</t>
  </si>
  <si>
    <t xml:space="preserve">     其他红十字事业支出</t>
  </si>
  <si>
    <t>20819</t>
  </si>
  <si>
    <t xml:space="preserve">   最低生活保障</t>
  </si>
  <si>
    <t>2081901</t>
  </si>
  <si>
    <t xml:space="preserve">     城市最低生活保障金支出</t>
  </si>
  <si>
    <t>2081902</t>
  </si>
  <si>
    <t xml:space="preserve">     农村最低生活保障金支出</t>
  </si>
  <si>
    <t>20820</t>
  </si>
  <si>
    <t xml:space="preserve">   临时救助</t>
  </si>
  <si>
    <t>2082001</t>
  </si>
  <si>
    <t xml:space="preserve">     临时救助支出</t>
  </si>
  <si>
    <t>2082002</t>
  </si>
  <si>
    <t xml:space="preserve">     流浪乞讨人员救助支出</t>
  </si>
  <si>
    <t>20821</t>
  </si>
  <si>
    <t xml:space="preserve">   特困人员救助供养</t>
  </si>
  <si>
    <t>2082101</t>
  </si>
  <si>
    <t xml:space="preserve">     城市特困人员救助供养支出</t>
  </si>
  <si>
    <t>2082102</t>
  </si>
  <si>
    <t xml:space="preserve">     农村特困人员救助供养支出</t>
  </si>
  <si>
    <t>20824</t>
  </si>
  <si>
    <t xml:space="preserve">   补充道路交通事故社会救助基金</t>
  </si>
  <si>
    <t>2082401</t>
  </si>
  <si>
    <t xml:space="preserve">     交强险增值税补助基金支出</t>
  </si>
  <si>
    <t>2082402</t>
  </si>
  <si>
    <t xml:space="preserve">     交强险罚款收入补助基金支出</t>
  </si>
  <si>
    <t>20825</t>
  </si>
  <si>
    <t xml:space="preserve">   其他生活救助</t>
  </si>
  <si>
    <t>2082501</t>
  </si>
  <si>
    <t xml:space="preserve">     其他城市生活救助</t>
  </si>
  <si>
    <t>2082502</t>
  </si>
  <si>
    <t xml:space="preserve">     其他农村生活救助</t>
  </si>
  <si>
    <t>20826</t>
  </si>
  <si>
    <t xml:space="preserve">   财政对基本养老保险基金的补助</t>
  </si>
  <si>
    <t>2082601</t>
  </si>
  <si>
    <t xml:space="preserve">     财政对企业职工基本养老保险基金的补助</t>
  </si>
  <si>
    <t>2082602</t>
  </si>
  <si>
    <t xml:space="preserve">     财政对城乡居民基本养老保险基金的补助</t>
  </si>
  <si>
    <t>2082699</t>
  </si>
  <si>
    <t xml:space="preserve">     财政对其他基本养老保险基金的补助</t>
  </si>
  <si>
    <t>20827</t>
  </si>
  <si>
    <t xml:space="preserve">   财政对其他社会保险基金的补助</t>
  </si>
  <si>
    <t>2082701</t>
  </si>
  <si>
    <t xml:space="preserve">     财政对失业保险基金的补助</t>
  </si>
  <si>
    <t>2082702</t>
  </si>
  <si>
    <t xml:space="preserve">     财政对工伤保险基金的补助</t>
  </si>
  <si>
    <t>2082703</t>
  </si>
  <si>
    <t xml:space="preserve">     财政对生育保险基金的补助</t>
  </si>
  <si>
    <t>2082799</t>
  </si>
  <si>
    <t xml:space="preserve">     其他财政对社会保险基金的补助</t>
  </si>
  <si>
    <t>20828</t>
  </si>
  <si>
    <t xml:space="preserve">   退役军人管理事务</t>
  </si>
  <si>
    <t>2082801</t>
  </si>
  <si>
    <t>2082802</t>
  </si>
  <si>
    <t>2082803</t>
  </si>
  <si>
    <t>2082804</t>
  </si>
  <si>
    <t xml:space="preserve">     拥军优属</t>
  </si>
  <si>
    <t>2082805</t>
  </si>
  <si>
    <t xml:space="preserve">     部队供应</t>
  </si>
  <si>
    <t>2082850</t>
  </si>
  <si>
    <t>2082899</t>
  </si>
  <si>
    <t xml:space="preserve">     其他退役军人事务管理支出</t>
  </si>
  <si>
    <t>20830</t>
  </si>
  <si>
    <t xml:space="preserve">     财政代缴社会保险费支出</t>
  </si>
  <si>
    <t>2083001</t>
  </si>
  <si>
    <t xml:space="preserve">     财政代缴城乡居民基本养老保险费支出</t>
  </si>
  <si>
    <t>2083099</t>
  </si>
  <si>
    <t xml:space="preserve">     财政代缴其他社会保险费支出</t>
  </si>
  <si>
    <t>20899</t>
  </si>
  <si>
    <t xml:space="preserve">   其他社会保障和就业支出</t>
  </si>
  <si>
    <t xml:space="preserve">      其他社会保障和就业支出</t>
  </si>
  <si>
    <t>208A</t>
  </si>
  <si>
    <t>208B</t>
  </si>
  <si>
    <t>市对下一般性转移支付补助（基本养老保险和低保）</t>
  </si>
  <si>
    <t>21001</t>
  </si>
  <si>
    <t xml:space="preserve">   卫生健康管理事务</t>
  </si>
  <si>
    <t>2100101</t>
  </si>
  <si>
    <t>2100102</t>
  </si>
  <si>
    <t>2100103</t>
  </si>
  <si>
    <t>2100199</t>
  </si>
  <si>
    <t xml:space="preserve">     其他卫生健康管理事务支出</t>
  </si>
  <si>
    <t>21002</t>
  </si>
  <si>
    <t xml:space="preserve">   公立医院</t>
  </si>
  <si>
    <t>2100201</t>
  </si>
  <si>
    <t xml:space="preserve">     综合医院</t>
  </si>
  <si>
    <t>2100202</t>
  </si>
  <si>
    <t xml:space="preserve">     中医（民族）医院</t>
  </si>
  <si>
    <t>2100203</t>
  </si>
  <si>
    <t xml:space="preserve">     传染病医院</t>
  </si>
  <si>
    <t>2100204</t>
  </si>
  <si>
    <t xml:space="preserve">     职业病防治医院</t>
  </si>
  <si>
    <t>2100205</t>
  </si>
  <si>
    <t xml:space="preserve">     精神病医院</t>
  </si>
  <si>
    <t>2100206</t>
  </si>
  <si>
    <t xml:space="preserve">     妇幼保健医院</t>
  </si>
  <si>
    <t>2100207</t>
  </si>
  <si>
    <t xml:space="preserve">     儿童医院</t>
  </si>
  <si>
    <t>2100208</t>
  </si>
  <si>
    <t xml:space="preserve">     其他专科医院</t>
  </si>
  <si>
    <t>2100209</t>
  </si>
  <si>
    <t xml:space="preserve">     福利医院</t>
  </si>
  <si>
    <t>2100210</t>
  </si>
  <si>
    <t xml:space="preserve">     行业医院</t>
  </si>
  <si>
    <t>2100211</t>
  </si>
  <si>
    <t xml:space="preserve">     处理医疗欠费</t>
  </si>
  <si>
    <t>2100212</t>
  </si>
  <si>
    <t xml:space="preserve">     康复医院</t>
  </si>
  <si>
    <t>2100299</t>
  </si>
  <si>
    <t xml:space="preserve">     其他公立医院支出</t>
  </si>
  <si>
    <t>21003</t>
  </si>
  <si>
    <t xml:space="preserve">   基层医疗卫生机构</t>
  </si>
  <si>
    <t>2100301</t>
  </si>
  <si>
    <t xml:space="preserve">     城市社区卫生机构</t>
  </si>
  <si>
    <t>2100302</t>
  </si>
  <si>
    <t xml:space="preserve">     乡镇卫生院</t>
  </si>
  <si>
    <t>2100399</t>
  </si>
  <si>
    <t xml:space="preserve">     其他基层医疗卫生机构支出</t>
  </si>
  <si>
    <t>21004</t>
  </si>
  <si>
    <t xml:space="preserve">   公共卫生</t>
  </si>
  <si>
    <t>2100401</t>
  </si>
  <si>
    <t xml:space="preserve">     疾病预防控制机构</t>
  </si>
  <si>
    <t>2100402</t>
  </si>
  <si>
    <t xml:space="preserve">     卫生监督机构</t>
  </si>
  <si>
    <t>2100403</t>
  </si>
  <si>
    <t xml:space="preserve">     妇幼保健机构</t>
  </si>
  <si>
    <t>2100404</t>
  </si>
  <si>
    <t xml:space="preserve">     精神卫生机构</t>
  </si>
  <si>
    <t>2100405</t>
  </si>
  <si>
    <t xml:space="preserve">     应急救治机构</t>
  </si>
  <si>
    <t>2100406</t>
  </si>
  <si>
    <t xml:space="preserve">     采供血机构</t>
  </si>
  <si>
    <t>2100407</t>
  </si>
  <si>
    <t xml:space="preserve">     其他专业公共卫生机构</t>
  </si>
  <si>
    <t>2100408</t>
  </si>
  <si>
    <t xml:space="preserve">     基本公共卫生服务</t>
  </si>
  <si>
    <t>2100409</t>
  </si>
  <si>
    <t xml:space="preserve">     重大公共卫生服务</t>
  </si>
  <si>
    <t>2100410</t>
  </si>
  <si>
    <t xml:space="preserve">     突发公共卫生事件应急处理</t>
  </si>
  <si>
    <t>2100499</t>
  </si>
  <si>
    <t xml:space="preserve">     其他公共卫生支出</t>
  </si>
  <si>
    <t>21006</t>
  </si>
  <si>
    <t xml:space="preserve">   中医药</t>
  </si>
  <si>
    <t>2100601</t>
  </si>
  <si>
    <t xml:space="preserve">     中医（民族医）药专项</t>
  </si>
  <si>
    <t>2100699</t>
  </si>
  <si>
    <t xml:space="preserve">     其他中医药支出</t>
  </si>
  <si>
    <t>21007</t>
  </si>
  <si>
    <t xml:space="preserve">   计划生育事务</t>
  </si>
  <si>
    <t>2100716</t>
  </si>
  <si>
    <t xml:space="preserve">     计划生育机构</t>
  </si>
  <si>
    <t>2100717</t>
  </si>
  <si>
    <t xml:space="preserve">     计划生育服务</t>
  </si>
  <si>
    <t>2100799</t>
  </si>
  <si>
    <t xml:space="preserve">     其他计划生育事务支出</t>
  </si>
  <si>
    <t>21011</t>
  </si>
  <si>
    <t xml:space="preserve">   行政事业单位医疗</t>
  </si>
  <si>
    <t>2101101</t>
  </si>
  <si>
    <t xml:space="preserve">     行政单位医疗</t>
  </si>
  <si>
    <t>2101102</t>
  </si>
  <si>
    <t xml:space="preserve">     事业单位医疗</t>
  </si>
  <si>
    <t>2101103</t>
  </si>
  <si>
    <t xml:space="preserve">     公务员医疗补助</t>
  </si>
  <si>
    <t>2101199</t>
  </si>
  <si>
    <t xml:space="preserve">     其他行政事业单位医疗支出</t>
  </si>
  <si>
    <t>21012</t>
  </si>
  <si>
    <t xml:space="preserve">   财政对基本医疗保险基金的补助</t>
  </si>
  <si>
    <t>2101201</t>
  </si>
  <si>
    <t xml:space="preserve">     财政对职工基本医疗保险基金的补助</t>
  </si>
  <si>
    <t>2101202</t>
  </si>
  <si>
    <t xml:space="preserve">     财政对城乡居民基本医疗保险基金的补助</t>
  </si>
  <si>
    <t>2101299</t>
  </si>
  <si>
    <t xml:space="preserve">     财政对其他基本医疗保险基金的补助</t>
  </si>
  <si>
    <t>21013</t>
  </si>
  <si>
    <t xml:space="preserve">   医疗救助</t>
  </si>
  <si>
    <t>2101301</t>
  </si>
  <si>
    <t xml:space="preserve">     城乡医疗救助</t>
  </si>
  <si>
    <t>2101302</t>
  </si>
  <si>
    <t xml:space="preserve">     疾病应急救助</t>
  </si>
  <si>
    <t>2101399</t>
  </si>
  <si>
    <t xml:space="preserve">     其他医疗救助支出</t>
  </si>
  <si>
    <t>21014</t>
  </si>
  <si>
    <t xml:space="preserve">   优抚对象医疗</t>
  </si>
  <si>
    <t>2101401</t>
  </si>
  <si>
    <t xml:space="preserve">     优抚对象医疗补助</t>
  </si>
  <si>
    <t>2101499</t>
  </si>
  <si>
    <t xml:space="preserve">     其他优抚对象医疗支出</t>
  </si>
  <si>
    <t>21015</t>
  </si>
  <si>
    <t xml:space="preserve">   医疗保障管理事务</t>
  </si>
  <si>
    <t>2101501</t>
  </si>
  <si>
    <t>2101502</t>
  </si>
  <si>
    <t>2101503</t>
  </si>
  <si>
    <t>2101504</t>
  </si>
  <si>
    <t>2101505</t>
  </si>
  <si>
    <t xml:space="preserve">     医疗保障政策管理</t>
  </si>
  <si>
    <t>2101506</t>
  </si>
  <si>
    <t xml:space="preserve">     医疗保障经办事务</t>
  </si>
  <si>
    <t>2101550</t>
  </si>
  <si>
    <t>2101599</t>
  </si>
  <si>
    <t xml:space="preserve">     其他医疗保障管理事务支出</t>
  </si>
  <si>
    <t>21016</t>
  </si>
  <si>
    <t xml:space="preserve">   老龄卫生健康事务</t>
  </si>
  <si>
    <t>2101601</t>
  </si>
  <si>
    <t xml:space="preserve">     老龄卫生健康事务</t>
  </si>
  <si>
    <t>21099</t>
  </si>
  <si>
    <t xml:space="preserve">   其他卫生健康支出</t>
  </si>
  <si>
    <t xml:space="preserve">     其他卫生健康支出</t>
  </si>
  <si>
    <t>210A</t>
  </si>
  <si>
    <t>210B</t>
  </si>
  <si>
    <t>21101</t>
  </si>
  <si>
    <t xml:space="preserve">   环境保护管理事务</t>
  </si>
  <si>
    <t>2110101</t>
  </si>
  <si>
    <t>2110102</t>
  </si>
  <si>
    <t>2110103</t>
  </si>
  <si>
    <t>2110104</t>
  </si>
  <si>
    <t xml:space="preserve">     生态环境保护宣传</t>
  </si>
  <si>
    <t>2110105</t>
  </si>
  <si>
    <t xml:space="preserve">     环境保护法规、规划及标准</t>
  </si>
  <si>
    <t>2110106</t>
  </si>
  <si>
    <t xml:space="preserve">     生态环境国际合作及履约</t>
  </si>
  <si>
    <t>2110107</t>
  </si>
  <si>
    <t xml:space="preserve">     生态环境保护行政许可</t>
  </si>
  <si>
    <t>2110108</t>
  </si>
  <si>
    <t xml:space="preserve">     应对气候变化管理事务</t>
  </si>
  <si>
    <t>2110199</t>
  </si>
  <si>
    <t xml:space="preserve">     其他环境保护管理事务支出</t>
  </si>
  <si>
    <t>21102</t>
  </si>
  <si>
    <t xml:space="preserve">   环境监测与监察</t>
  </si>
  <si>
    <t>2110203</t>
  </si>
  <si>
    <t xml:space="preserve">     建设项目环评审查与监督</t>
  </si>
  <si>
    <t>2110204</t>
  </si>
  <si>
    <t xml:space="preserve">     核与辐射安全监督</t>
  </si>
  <si>
    <t>2110299</t>
  </si>
  <si>
    <t xml:space="preserve">     其他环境监测与监察支出</t>
  </si>
  <si>
    <t>21103</t>
  </si>
  <si>
    <t xml:space="preserve">   污染防治</t>
  </si>
  <si>
    <t>2110301</t>
  </si>
  <si>
    <t xml:space="preserve">     大气</t>
  </si>
  <si>
    <t>2110302</t>
  </si>
  <si>
    <t xml:space="preserve">     水体</t>
  </si>
  <si>
    <t>2110303</t>
  </si>
  <si>
    <t xml:space="preserve">     噪声</t>
  </si>
  <si>
    <t>2110304</t>
  </si>
  <si>
    <t xml:space="preserve">     固体废弃物与化学品</t>
  </si>
  <si>
    <t>2110305</t>
  </si>
  <si>
    <t xml:space="preserve">     放射源和放射性废物监管</t>
  </si>
  <si>
    <t>2110306</t>
  </si>
  <si>
    <t xml:space="preserve">     辐射</t>
  </si>
  <si>
    <t>2110307</t>
  </si>
  <si>
    <t xml:space="preserve">     土壤</t>
  </si>
  <si>
    <t>2110399</t>
  </si>
  <si>
    <t xml:space="preserve">     其他污染防治支出</t>
  </si>
  <si>
    <t>21104</t>
  </si>
  <si>
    <t xml:space="preserve">   自然生态保护</t>
  </si>
  <si>
    <t>2110401</t>
  </si>
  <si>
    <t xml:space="preserve">     生态保护</t>
  </si>
  <si>
    <t>2110402</t>
  </si>
  <si>
    <t xml:space="preserve">     农村环境保护</t>
  </si>
  <si>
    <t>2110404</t>
  </si>
  <si>
    <t xml:space="preserve">     生物及物种资源保护</t>
  </si>
  <si>
    <t>2110499</t>
  </si>
  <si>
    <t xml:space="preserve">     其他自然生态保护支出</t>
  </si>
  <si>
    <t>21105</t>
  </si>
  <si>
    <t xml:space="preserve">   天然林保护</t>
  </si>
  <si>
    <t>2110501</t>
  </si>
  <si>
    <t xml:space="preserve">     森林管护</t>
  </si>
  <si>
    <t>2110502</t>
  </si>
  <si>
    <t xml:space="preserve">     社会保险补助</t>
  </si>
  <si>
    <t>2110503</t>
  </si>
  <si>
    <t xml:space="preserve">     政策性社会性支出补助</t>
  </si>
  <si>
    <t>2110506</t>
  </si>
  <si>
    <t xml:space="preserve">     天然林保护工程建设</t>
  </si>
  <si>
    <t>2110507</t>
  </si>
  <si>
    <t xml:space="preserve">     停伐补助</t>
  </si>
  <si>
    <t>2110599</t>
  </si>
  <si>
    <t xml:space="preserve">     其他天然林保护支出</t>
  </si>
  <si>
    <t>21106</t>
  </si>
  <si>
    <t xml:space="preserve">   退耕还林还草</t>
  </si>
  <si>
    <t>2110602</t>
  </si>
  <si>
    <t xml:space="preserve">     退耕现金</t>
  </si>
  <si>
    <t>2110603</t>
  </si>
  <si>
    <t xml:space="preserve">     退耕还林粮食折现补贴</t>
  </si>
  <si>
    <t>2110604</t>
  </si>
  <si>
    <t xml:space="preserve">     退耕还林粮食费用补贴</t>
  </si>
  <si>
    <t>2110605</t>
  </si>
  <si>
    <t xml:space="preserve">     退耕还林工程建设</t>
  </si>
  <si>
    <t>2110699</t>
  </si>
  <si>
    <t xml:space="preserve">     其他退耕还林还草支出</t>
  </si>
  <si>
    <t>21107</t>
  </si>
  <si>
    <t xml:space="preserve">   风沙荒漠治理</t>
  </si>
  <si>
    <t>2110704</t>
  </si>
  <si>
    <t xml:space="preserve">     京津风沙源治理工程建设</t>
  </si>
  <si>
    <t>2110799</t>
  </si>
  <si>
    <t xml:space="preserve">     其他风沙荒漠治理支出</t>
  </si>
  <si>
    <t>21108</t>
  </si>
  <si>
    <t xml:space="preserve">   退牧还草</t>
  </si>
  <si>
    <t>2110804</t>
  </si>
  <si>
    <t xml:space="preserve">     退牧还草工程建设</t>
  </si>
  <si>
    <t>2110899</t>
  </si>
  <si>
    <t xml:space="preserve">     其他退牧还草支出</t>
  </si>
  <si>
    <t>21109</t>
  </si>
  <si>
    <t xml:space="preserve">   已垦草原退耕还草</t>
  </si>
  <si>
    <t xml:space="preserve">     已垦草原退耕还草</t>
  </si>
  <si>
    <t>21110</t>
  </si>
  <si>
    <t xml:space="preserve">   能源节约利用</t>
  </si>
  <si>
    <t xml:space="preserve">     能源节约利用</t>
  </si>
  <si>
    <t>21111</t>
  </si>
  <si>
    <t xml:space="preserve">   污染减排</t>
  </si>
  <si>
    <t>2111101</t>
  </si>
  <si>
    <t xml:space="preserve">     生态环境监测与信息</t>
  </si>
  <si>
    <t>2111102</t>
  </si>
  <si>
    <t xml:space="preserve">     生态环境执法监察</t>
  </si>
  <si>
    <t>2111103</t>
  </si>
  <si>
    <t xml:space="preserve">     减排专项支出</t>
  </si>
  <si>
    <t>2111104</t>
  </si>
  <si>
    <t xml:space="preserve">     清洁生产专项支出</t>
  </si>
  <si>
    <t>2111199</t>
  </si>
  <si>
    <t xml:space="preserve">     其他污染减排支出</t>
  </si>
  <si>
    <t>21112</t>
  </si>
  <si>
    <t xml:space="preserve">   可再生能源</t>
  </si>
  <si>
    <t>2111201</t>
  </si>
  <si>
    <t xml:space="preserve">     可再生能源</t>
  </si>
  <si>
    <t>21113</t>
  </si>
  <si>
    <t xml:space="preserve">   循环经济</t>
  </si>
  <si>
    <t>2111301</t>
  </si>
  <si>
    <t xml:space="preserve">     循环经济</t>
  </si>
  <si>
    <t>21114</t>
  </si>
  <si>
    <t xml:space="preserve">   能源管理事务</t>
  </si>
  <si>
    <t>2111401</t>
  </si>
  <si>
    <t>2111402</t>
  </si>
  <si>
    <t>2111403</t>
  </si>
  <si>
    <t>2111404</t>
  </si>
  <si>
    <t xml:space="preserve">     能源预测预警</t>
  </si>
  <si>
    <t>2111405</t>
  </si>
  <si>
    <t xml:space="preserve">     能源战略规划与实施</t>
  </si>
  <si>
    <t>2111406</t>
  </si>
  <si>
    <t xml:space="preserve">     能源科技装备</t>
  </si>
  <si>
    <t>2111407</t>
  </si>
  <si>
    <t xml:space="preserve">     能源行业管理</t>
  </si>
  <si>
    <t>2111408</t>
  </si>
  <si>
    <t xml:space="preserve">     能源管理</t>
  </si>
  <si>
    <t>2111409</t>
  </si>
  <si>
    <t xml:space="preserve">     石油储备发展管理</t>
  </si>
  <si>
    <t>2111410</t>
  </si>
  <si>
    <t xml:space="preserve">     能源调查</t>
  </si>
  <si>
    <t>2111411</t>
  </si>
  <si>
    <t>2111413</t>
  </si>
  <si>
    <t xml:space="preserve">     农村电网建设</t>
  </si>
  <si>
    <t>2111450</t>
  </si>
  <si>
    <t>2111499</t>
  </si>
  <si>
    <t xml:space="preserve">     其他能源管理事务支出</t>
  </si>
  <si>
    <t>21199</t>
  </si>
  <si>
    <t xml:space="preserve">   其他节能环保支出</t>
  </si>
  <si>
    <t>2119999</t>
  </si>
  <si>
    <t xml:space="preserve">     其他节能环保支出</t>
  </si>
  <si>
    <t>211A</t>
  </si>
  <si>
    <t>21201</t>
  </si>
  <si>
    <t xml:space="preserve">   城乡社区管理事务</t>
  </si>
  <si>
    <t>2120101</t>
  </si>
  <si>
    <t>2120102</t>
  </si>
  <si>
    <t>2120103</t>
  </si>
  <si>
    <t>2120104</t>
  </si>
  <si>
    <t xml:space="preserve">     城管执法</t>
  </si>
  <si>
    <t>2120105</t>
  </si>
  <si>
    <t xml:space="preserve">     工程建设标准规范编制与监管</t>
  </si>
  <si>
    <t>2120106</t>
  </si>
  <si>
    <t xml:space="preserve">     工程建设管理</t>
  </si>
  <si>
    <t>2120107</t>
  </si>
  <si>
    <t xml:space="preserve">     市政公用行业市场监管</t>
  </si>
  <si>
    <t>2120109</t>
  </si>
  <si>
    <t xml:space="preserve">     住宅建设与房地产市场监管</t>
  </si>
  <si>
    <t>2120110</t>
  </si>
  <si>
    <t xml:space="preserve">     执业资格注册、资质审查</t>
  </si>
  <si>
    <t>2120199</t>
  </si>
  <si>
    <t xml:space="preserve">     其他城乡社区管理事务支出</t>
  </si>
  <si>
    <t>21202</t>
  </si>
  <si>
    <t xml:space="preserve">   城乡社区规划与管理</t>
  </si>
  <si>
    <t xml:space="preserve">     城乡社区规划与管理</t>
  </si>
  <si>
    <t>21203</t>
  </si>
  <si>
    <t xml:space="preserve">   城乡社区公共设施</t>
  </si>
  <si>
    <t>2120303</t>
  </si>
  <si>
    <t xml:space="preserve">     小城镇基础设施建设</t>
  </si>
  <si>
    <t>2120399</t>
  </si>
  <si>
    <t xml:space="preserve">     其他城乡社区公共设施支出</t>
  </si>
  <si>
    <t>21205</t>
  </si>
  <si>
    <t xml:space="preserve">   城乡社区环境卫生</t>
  </si>
  <si>
    <t xml:space="preserve">     城乡社区环境卫生</t>
  </si>
  <si>
    <t>21206</t>
  </si>
  <si>
    <t xml:space="preserve">   建设市场管理与监督</t>
  </si>
  <si>
    <t xml:space="preserve">     建设市场管理与监督</t>
  </si>
  <si>
    <t>21299</t>
  </si>
  <si>
    <t xml:space="preserve">   其他城乡社区支出</t>
  </si>
  <si>
    <t xml:space="preserve">     其他城乡社区支出</t>
  </si>
  <si>
    <t>212A</t>
  </si>
  <si>
    <t>21301</t>
  </si>
  <si>
    <t xml:space="preserve">   农业农村</t>
  </si>
  <si>
    <t>2130101</t>
  </si>
  <si>
    <t>2130102</t>
  </si>
  <si>
    <t>2130103</t>
  </si>
  <si>
    <t>2130104</t>
  </si>
  <si>
    <t>2130105</t>
  </si>
  <si>
    <t xml:space="preserve">     农垦运行</t>
  </si>
  <si>
    <t>2130106</t>
  </si>
  <si>
    <t xml:space="preserve">     科技转化与推广服务</t>
  </si>
  <si>
    <t>2130108</t>
  </si>
  <si>
    <t xml:space="preserve">     病虫害控制</t>
  </si>
  <si>
    <t>2130109</t>
  </si>
  <si>
    <t xml:space="preserve">     农产品质量安全</t>
  </si>
  <si>
    <t>2130110</t>
  </si>
  <si>
    <t xml:space="preserve">     执法监管</t>
  </si>
  <si>
    <t>2130111</t>
  </si>
  <si>
    <t xml:space="preserve">     统计监测与信息服务</t>
  </si>
  <si>
    <t>2130112</t>
  </si>
  <si>
    <t xml:space="preserve">     行业业务管理</t>
  </si>
  <si>
    <t>2130114</t>
  </si>
  <si>
    <t xml:space="preserve">     对外交流与合作</t>
  </si>
  <si>
    <t>2130119</t>
  </si>
  <si>
    <t xml:space="preserve">     防灾救灾</t>
  </si>
  <si>
    <t>2130120</t>
  </si>
  <si>
    <t xml:space="preserve">     稳定农民收入补贴</t>
  </si>
  <si>
    <t>2130121</t>
  </si>
  <si>
    <t xml:space="preserve">     农业结构调整补贴</t>
  </si>
  <si>
    <t>2130122</t>
  </si>
  <si>
    <t xml:space="preserve">     农业生产发展</t>
  </si>
  <si>
    <t>2130124</t>
  </si>
  <si>
    <t xml:space="preserve">     农村合作经济</t>
  </si>
  <si>
    <t>2130125</t>
  </si>
  <si>
    <t xml:space="preserve">     农产品加工与促销</t>
  </si>
  <si>
    <t>2130126</t>
  </si>
  <si>
    <t xml:space="preserve">     农村社会事业</t>
  </si>
  <si>
    <t>2130135</t>
  </si>
  <si>
    <t xml:space="preserve">     农业资源保护修复与利用</t>
  </si>
  <si>
    <t>2130142</t>
  </si>
  <si>
    <t xml:space="preserve">     农村道路建设</t>
  </si>
  <si>
    <t>2130148</t>
  </si>
  <si>
    <t xml:space="preserve">     成品油价格改革对渔业的补贴</t>
  </si>
  <si>
    <t>2130152</t>
  </si>
  <si>
    <t xml:space="preserve">     对高校毕业生到基层任职补助</t>
  </si>
  <si>
    <t>2130153</t>
  </si>
  <si>
    <t xml:space="preserve">     农田建设</t>
  </si>
  <si>
    <t>2130199</t>
  </si>
  <si>
    <t xml:space="preserve">     其他农业农村支出</t>
  </si>
  <si>
    <t>21302</t>
  </si>
  <si>
    <t xml:space="preserve">   林业和草原</t>
  </si>
  <si>
    <t>2130201</t>
  </si>
  <si>
    <t>2130202</t>
  </si>
  <si>
    <t>2130203</t>
  </si>
  <si>
    <t>2130204</t>
  </si>
  <si>
    <t xml:space="preserve">     事业机构</t>
  </si>
  <si>
    <t>2130205</t>
  </si>
  <si>
    <t xml:space="preserve">     森林资源培育</t>
  </si>
  <si>
    <t>2130206</t>
  </si>
  <si>
    <t xml:space="preserve">     技术推广与转化</t>
  </si>
  <si>
    <t>2130207</t>
  </si>
  <si>
    <t xml:space="preserve">     森林资源管理</t>
  </si>
  <si>
    <t>2130209</t>
  </si>
  <si>
    <t xml:space="preserve">     森林生态效益补偿</t>
  </si>
  <si>
    <t>2130210</t>
  </si>
  <si>
    <t xml:space="preserve">     自然保护区等管理</t>
  </si>
  <si>
    <t>2130211</t>
  </si>
  <si>
    <t xml:space="preserve">     动植物保护</t>
  </si>
  <si>
    <t>2130212</t>
  </si>
  <si>
    <t xml:space="preserve">     湿地保护</t>
  </si>
  <si>
    <t>2130213</t>
  </si>
  <si>
    <t xml:space="preserve">     执法与监督</t>
  </si>
  <si>
    <t>2130217</t>
  </si>
  <si>
    <t xml:space="preserve">     防沙治沙</t>
  </si>
  <si>
    <t>2130220</t>
  </si>
  <si>
    <t xml:space="preserve">     对外合作与交流</t>
  </si>
  <si>
    <t>2130221</t>
  </si>
  <si>
    <t xml:space="preserve">     产业化管理</t>
  </si>
  <si>
    <t>2130223</t>
  </si>
  <si>
    <t xml:space="preserve">     信息管理</t>
  </si>
  <si>
    <t>2130226</t>
  </si>
  <si>
    <t xml:space="preserve">     林区公共支出</t>
  </si>
  <si>
    <t>2130227</t>
  </si>
  <si>
    <t xml:space="preserve">     贷款贴息</t>
  </si>
  <si>
    <t>2130232</t>
  </si>
  <si>
    <t xml:space="preserve">     成品油价格改革对林业的补贴</t>
  </si>
  <si>
    <t>2130234</t>
  </si>
  <si>
    <t xml:space="preserve">     林业草原防灾减灾</t>
  </si>
  <si>
    <t>2130235</t>
  </si>
  <si>
    <t xml:space="preserve">     国家公园</t>
  </si>
  <si>
    <t>2130236</t>
  </si>
  <si>
    <t xml:space="preserve">     草原管理</t>
  </si>
  <si>
    <t>2130237</t>
  </si>
  <si>
    <t>2130299</t>
  </si>
  <si>
    <t xml:space="preserve">     其他林业和草原支出</t>
  </si>
  <si>
    <t>21303</t>
  </si>
  <si>
    <t xml:space="preserve">   水利</t>
  </si>
  <si>
    <t>2130301</t>
  </si>
  <si>
    <t>2130302</t>
  </si>
  <si>
    <t>2130303</t>
  </si>
  <si>
    <t>2130304</t>
  </si>
  <si>
    <t xml:space="preserve">     水利行业业务管理</t>
  </si>
  <si>
    <t>2130305</t>
  </si>
  <si>
    <t xml:space="preserve">     水利工程建设</t>
  </si>
  <si>
    <t>2130306</t>
  </si>
  <si>
    <t xml:space="preserve">     水利工程运行与维护</t>
  </si>
  <si>
    <t>2130307</t>
  </si>
  <si>
    <t xml:space="preserve">     长江黄河等流域管理</t>
  </si>
  <si>
    <t>2130308</t>
  </si>
  <si>
    <t xml:space="preserve">     水利前期工作</t>
  </si>
  <si>
    <t>2130309</t>
  </si>
  <si>
    <t xml:space="preserve">     水利执法监督</t>
  </si>
  <si>
    <t>2130310</t>
  </si>
  <si>
    <t xml:space="preserve">     水土保持</t>
  </si>
  <si>
    <t>2130311</t>
  </si>
  <si>
    <t xml:space="preserve">     水资源节约管理与保护</t>
  </si>
  <si>
    <t>2130312</t>
  </si>
  <si>
    <t xml:space="preserve">     水质监测</t>
  </si>
  <si>
    <t>2130313</t>
  </si>
  <si>
    <t xml:space="preserve">     水文测报</t>
  </si>
  <si>
    <t>2130314</t>
  </si>
  <si>
    <t xml:space="preserve">     防汛</t>
  </si>
  <si>
    <t>2130315</t>
  </si>
  <si>
    <t xml:space="preserve">     抗旱</t>
  </si>
  <si>
    <t>2130316</t>
  </si>
  <si>
    <t xml:space="preserve">     农村水利</t>
  </si>
  <si>
    <t>2130317</t>
  </si>
  <si>
    <t xml:space="preserve">     水利技术推广</t>
  </si>
  <si>
    <t>2130318</t>
  </si>
  <si>
    <t xml:space="preserve">     国际河流治理与管理</t>
  </si>
  <si>
    <t>2130319</t>
  </si>
  <si>
    <t xml:space="preserve">     江河湖库水系综合整治</t>
  </si>
  <si>
    <t>2130321</t>
  </si>
  <si>
    <t xml:space="preserve">     大中型水库移民后期扶持专项支出</t>
  </si>
  <si>
    <t>2130322</t>
  </si>
  <si>
    <t xml:space="preserve">     水利安全监督</t>
  </si>
  <si>
    <t>2130333</t>
  </si>
  <si>
    <t>2130334</t>
  </si>
  <si>
    <t xml:space="preserve">     水利建设征地及移民支出</t>
  </si>
  <si>
    <t>2130335</t>
  </si>
  <si>
    <t xml:space="preserve">     农村人畜饮水</t>
  </si>
  <si>
    <t>2130336</t>
  </si>
  <si>
    <t xml:space="preserve">     南水北调工程建设</t>
  </si>
  <si>
    <t>2130337</t>
  </si>
  <si>
    <t xml:space="preserve">     南水北调工程管理</t>
  </si>
  <si>
    <t>2130399</t>
  </si>
  <si>
    <t xml:space="preserve">     其他水利支出</t>
  </si>
  <si>
    <t>21305</t>
  </si>
  <si>
    <t xml:space="preserve">   扶贫</t>
  </si>
  <si>
    <t>2130501</t>
  </si>
  <si>
    <t>2130502</t>
  </si>
  <si>
    <t>2130503</t>
  </si>
  <si>
    <t>2130504</t>
  </si>
  <si>
    <t xml:space="preserve">     农村基础设施建设</t>
  </si>
  <si>
    <t>2130505</t>
  </si>
  <si>
    <t xml:space="preserve">     生产发展</t>
  </si>
  <si>
    <t>2130506</t>
  </si>
  <si>
    <t xml:space="preserve">     社会发展</t>
  </si>
  <si>
    <t>2130507</t>
  </si>
  <si>
    <t xml:space="preserve">     扶贫贷款奖补和贴息</t>
  </si>
  <si>
    <t>2130508</t>
  </si>
  <si>
    <t xml:space="preserve">     “三西”农业建设专项补助</t>
  </si>
  <si>
    <t>2130550</t>
  </si>
  <si>
    <t xml:space="preserve">     扶贫事业机构</t>
  </si>
  <si>
    <t>2130599</t>
  </si>
  <si>
    <t xml:space="preserve">     其他扶贫支出</t>
  </si>
  <si>
    <t>21307</t>
  </si>
  <si>
    <t xml:space="preserve">   农村综合改革</t>
  </si>
  <si>
    <t>2130701</t>
  </si>
  <si>
    <t xml:space="preserve">     对村级公益事业建设的补助</t>
  </si>
  <si>
    <t>2130704</t>
  </si>
  <si>
    <t xml:space="preserve">     国有农场办社会职能改革补助</t>
  </si>
  <si>
    <t>2130705</t>
  </si>
  <si>
    <t xml:space="preserve">     对村民委员会和村党支部的补助</t>
  </si>
  <si>
    <t>2130706</t>
  </si>
  <si>
    <t xml:space="preserve">     对村集体经济组织的补助</t>
  </si>
  <si>
    <t>2130707</t>
  </si>
  <si>
    <t xml:space="preserve">     农村综合改革示范试点补助</t>
  </si>
  <si>
    <t>2130799</t>
  </si>
  <si>
    <t xml:space="preserve">     其他农村综合改革支出</t>
  </si>
  <si>
    <t>21308</t>
  </si>
  <si>
    <t xml:space="preserve">   普惠金融发展支出</t>
  </si>
  <si>
    <t>2130801</t>
  </si>
  <si>
    <t xml:space="preserve">     支持农村金融机构</t>
  </si>
  <si>
    <t>2130802</t>
  </si>
  <si>
    <t xml:space="preserve">     涉农贷款增量奖励</t>
  </si>
  <si>
    <t>2130803</t>
  </si>
  <si>
    <t xml:space="preserve">     农业保险保费补贴</t>
  </si>
  <si>
    <t>2130804</t>
  </si>
  <si>
    <t xml:space="preserve">     创业担保贷款贴息</t>
  </si>
  <si>
    <t>2130805</t>
  </si>
  <si>
    <t xml:space="preserve">     补充创业担保贷款基金</t>
  </si>
  <si>
    <t>2130899</t>
  </si>
  <si>
    <t xml:space="preserve">     其他普惠金融发展支出</t>
  </si>
  <si>
    <t>21309</t>
  </si>
  <si>
    <t xml:space="preserve">   目标价格补贴</t>
  </si>
  <si>
    <t>2130901</t>
  </si>
  <si>
    <t xml:space="preserve">     棉花目标价格补贴</t>
  </si>
  <si>
    <t>2130999</t>
  </si>
  <si>
    <t xml:space="preserve">     其他目标价格补贴</t>
  </si>
  <si>
    <t>21399</t>
  </si>
  <si>
    <t xml:space="preserve">   其他农林水支出</t>
  </si>
  <si>
    <t>2139901</t>
  </si>
  <si>
    <t xml:space="preserve">     化解其他公益性乡村债务支出</t>
  </si>
  <si>
    <t>2139999</t>
  </si>
  <si>
    <t xml:space="preserve">     其他农林水支出</t>
  </si>
  <si>
    <t>213A</t>
  </si>
  <si>
    <t>213B</t>
  </si>
  <si>
    <t>市对下一般性转移支付补助（农村综合改革）</t>
  </si>
  <si>
    <t>21401</t>
  </si>
  <si>
    <t xml:space="preserve">   公路水路运输</t>
  </si>
  <si>
    <t>2140101</t>
  </si>
  <si>
    <t>2140102</t>
  </si>
  <si>
    <t>2140103</t>
  </si>
  <si>
    <t>2140104</t>
  </si>
  <si>
    <t xml:space="preserve">     公路建设</t>
  </si>
  <si>
    <t>2140106</t>
  </si>
  <si>
    <t xml:space="preserve">     公路养护</t>
  </si>
  <si>
    <t>2140109</t>
  </si>
  <si>
    <t xml:space="preserve">     交通运输信息化建设</t>
  </si>
  <si>
    <t>2140110</t>
  </si>
  <si>
    <t xml:space="preserve">     公路和运输安全</t>
  </si>
  <si>
    <t>2140111</t>
  </si>
  <si>
    <t xml:space="preserve">     公路还贷专项</t>
  </si>
  <si>
    <t>2140112</t>
  </si>
  <si>
    <t xml:space="preserve">     公路运输管理</t>
  </si>
  <si>
    <t>2140114</t>
  </si>
  <si>
    <t xml:space="preserve">     公路和运输技术标准化建设</t>
  </si>
  <si>
    <t>2140122</t>
  </si>
  <si>
    <t xml:space="preserve">     港口设施</t>
  </si>
  <si>
    <t>2140123</t>
  </si>
  <si>
    <t xml:space="preserve">     航道维护</t>
  </si>
  <si>
    <t>2140127</t>
  </si>
  <si>
    <t xml:space="preserve">     船舶检验</t>
  </si>
  <si>
    <t>2140128</t>
  </si>
  <si>
    <t xml:space="preserve">     救助打捞</t>
  </si>
  <si>
    <t>2140129</t>
  </si>
  <si>
    <t xml:space="preserve">     内河运输</t>
  </si>
  <si>
    <t>2140130</t>
  </si>
  <si>
    <t xml:space="preserve">     远洋运输</t>
  </si>
  <si>
    <t>2140131</t>
  </si>
  <si>
    <t xml:space="preserve">     海事管理</t>
  </si>
  <si>
    <t>2140133</t>
  </si>
  <si>
    <t xml:space="preserve">     航标事业发展支出</t>
  </si>
  <si>
    <t>2140136</t>
  </si>
  <si>
    <t xml:space="preserve">     水路运输管理支出</t>
  </si>
  <si>
    <t>2140138</t>
  </si>
  <si>
    <t xml:space="preserve">     口岸建设</t>
  </si>
  <si>
    <t>2140139</t>
  </si>
  <si>
    <t xml:space="preserve">     取消政府还贷二级公路收费专项支出</t>
  </si>
  <si>
    <t>2140199</t>
  </si>
  <si>
    <t xml:space="preserve">     其他公路水路运输支出</t>
  </si>
  <si>
    <t>21402</t>
  </si>
  <si>
    <t xml:space="preserve">   铁路运输</t>
  </si>
  <si>
    <t>2140201</t>
  </si>
  <si>
    <t>2140202</t>
  </si>
  <si>
    <t>2140203</t>
  </si>
  <si>
    <t>2140204</t>
  </si>
  <si>
    <t xml:space="preserve">     铁路路网建设</t>
  </si>
  <si>
    <t>2140205</t>
  </si>
  <si>
    <t xml:space="preserve">     铁路还贷专项</t>
  </si>
  <si>
    <t>2140206</t>
  </si>
  <si>
    <t xml:space="preserve">     铁路安全</t>
  </si>
  <si>
    <t>2140207</t>
  </si>
  <si>
    <t xml:space="preserve">     铁路专项运输</t>
  </si>
  <si>
    <t>2140208</t>
  </si>
  <si>
    <t xml:space="preserve">     行业监管</t>
  </si>
  <si>
    <t>2140299</t>
  </si>
  <si>
    <t xml:space="preserve">     其他铁路运输支出</t>
  </si>
  <si>
    <t>21403</t>
  </si>
  <si>
    <t xml:space="preserve">   民用航空运输</t>
  </si>
  <si>
    <t>2140301</t>
  </si>
  <si>
    <t>2140302</t>
  </si>
  <si>
    <t>2140303</t>
  </si>
  <si>
    <t>2140304</t>
  </si>
  <si>
    <t xml:space="preserve">     机场建设</t>
  </si>
  <si>
    <t>2140305</t>
  </si>
  <si>
    <t xml:space="preserve">     空管系统建设</t>
  </si>
  <si>
    <t>2140306</t>
  </si>
  <si>
    <t xml:space="preserve">     民航还贷专项支出</t>
  </si>
  <si>
    <t>2140307</t>
  </si>
  <si>
    <t xml:space="preserve">     民用航空安全</t>
  </si>
  <si>
    <t>2140308</t>
  </si>
  <si>
    <t xml:space="preserve">     民航专项运输</t>
  </si>
  <si>
    <t>2140399</t>
  </si>
  <si>
    <t xml:space="preserve">     其他民用航空运输支出</t>
  </si>
  <si>
    <t>21404</t>
  </si>
  <si>
    <t xml:space="preserve">   成品油价格改革对交通运输的补贴</t>
  </si>
  <si>
    <t>2140401</t>
  </si>
  <si>
    <t xml:space="preserve">     对城市公交的补贴</t>
  </si>
  <si>
    <t>2140402</t>
  </si>
  <si>
    <t xml:space="preserve">     对农村道路客运的补贴</t>
  </si>
  <si>
    <t>2140403</t>
  </si>
  <si>
    <t xml:space="preserve">     对出租车的补贴</t>
  </si>
  <si>
    <t>2140499</t>
  </si>
  <si>
    <t xml:space="preserve">     成品油价格改革补贴其他支出</t>
  </si>
  <si>
    <t>21405</t>
  </si>
  <si>
    <t xml:space="preserve">   邮政业支出</t>
  </si>
  <si>
    <t>2140501</t>
  </si>
  <si>
    <t>2140502</t>
  </si>
  <si>
    <t>2140503</t>
  </si>
  <si>
    <t>2140504</t>
  </si>
  <si>
    <t>2140505</t>
  </si>
  <si>
    <t xml:space="preserve">     邮政普遍服务与特殊服务</t>
  </si>
  <si>
    <t>2140599</t>
  </si>
  <si>
    <t xml:space="preserve">     其他邮政业支出</t>
  </si>
  <si>
    <t>21406</t>
  </si>
  <si>
    <t xml:space="preserve">   车辆购置税支出</t>
  </si>
  <si>
    <t>2140601</t>
  </si>
  <si>
    <t xml:space="preserve">     车辆购置税用于公路等基础设施建设支出</t>
  </si>
  <si>
    <t>2140602</t>
  </si>
  <si>
    <t xml:space="preserve">     车辆购置税用于农村公路建设支出</t>
  </si>
  <si>
    <t>2140603</t>
  </si>
  <si>
    <t xml:space="preserve">     车辆购置税用于老旧汽车报废更新补贴</t>
  </si>
  <si>
    <t>2140699</t>
  </si>
  <si>
    <t xml:space="preserve">     车辆购置税其他支出</t>
  </si>
  <si>
    <t>21499</t>
  </si>
  <si>
    <t xml:space="preserve">   其他交通运输支出</t>
  </si>
  <si>
    <t>2149901</t>
  </si>
  <si>
    <t xml:space="preserve">     公共交通运营补助</t>
  </si>
  <si>
    <t>2149999</t>
  </si>
  <si>
    <t xml:space="preserve">     其他交通运输支出</t>
  </si>
  <si>
    <t>214A</t>
  </si>
  <si>
    <t>21501</t>
  </si>
  <si>
    <t xml:space="preserve">   资源勘探开发</t>
  </si>
  <si>
    <t>2150101</t>
  </si>
  <si>
    <t>2150102</t>
  </si>
  <si>
    <t>2150103</t>
  </si>
  <si>
    <t>2150104</t>
  </si>
  <si>
    <t xml:space="preserve">     煤炭勘探开采和洗选</t>
  </si>
  <si>
    <t>2150105</t>
  </si>
  <si>
    <t xml:space="preserve">     石油和天然气勘探开采</t>
  </si>
  <si>
    <t>2150106</t>
  </si>
  <si>
    <t xml:space="preserve">     黑色金属矿勘探和采选</t>
  </si>
  <si>
    <t>2150107</t>
  </si>
  <si>
    <t xml:space="preserve">     有色金属矿勘探和采选</t>
  </si>
  <si>
    <t>2150108</t>
  </si>
  <si>
    <t xml:space="preserve">     非金属矿勘探和采选</t>
  </si>
  <si>
    <t>2150199</t>
  </si>
  <si>
    <t xml:space="preserve">     其他资源勘探业支出</t>
  </si>
  <si>
    <t>21502</t>
  </si>
  <si>
    <t xml:space="preserve">   制造业</t>
  </si>
  <si>
    <t>2150201</t>
  </si>
  <si>
    <t>2150202</t>
  </si>
  <si>
    <t>2150203</t>
  </si>
  <si>
    <t>2150204</t>
  </si>
  <si>
    <t xml:space="preserve">     纺织业</t>
  </si>
  <si>
    <t>2150205</t>
  </si>
  <si>
    <t xml:space="preserve">     医药制造业</t>
  </si>
  <si>
    <t>2150206</t>
  </si>
  <si>
    <t xml:space="preserve">     非金属矿物制品业</t>
  </si>
  <si>
    <t>2150207</t>
  </si>
  <si>
    <t xml:space="preserve">     通信设备、计算机及其他电子设备制造业</t>
  </si>
  <si>
    <t>2150208</t>
  </si>
  <si>
    <t xml:space="preserve">     交通运输设备制造业</t>
  </si>
  <si>
    <t>2150209</t>
  </si>
  <si>
    <t xml:space="preserve">     电气机械及器材制造业</t>
  </si>
  <si>
    <t>2150210</t>
  </si>
  <si>
    <t xml:space="preserve">     工艺品及其他制造业</t>
  </si>
  <si>
    <t>2150212</t>
  </si>
  <si>
    <t xml:space="preserve">     石油加工、炼焦及核燃料加工业</t>
  </si>
  <si>
    <t>2150213</t>
  </si>
  <si>
    <t xml:space="preserve">     化学原料及化学制品制造业</t>
  </si>
  <si>
    <t>2150214</t>
  </si>
  <si>
    <t xml:space="preserve">     黑色金属冶炼及压延加工业</t>
  </si>
  <si>
    <t>2150215</t>
  </si>
  <si>
    <t xml:space="preserve">     有色金属冶炼及压延加工业</t>
  </si>
  <si>
    <t>2150299</t>
  </si>
  <si>
    <t xml:space="preserve">     其他制造业支出</t>
  </si>
  <si>
    <t>21503</t>
  </si>
  <si>
    <t xml:space="preserve">   建筑业</t>
  </si>
  <si>
    <t>2150301</t>
  </si>
  <si>
    <t>2150302</t>
  </si>
  <si>
    <t>2150303</t>
  </si>
  <si>
    <t>2150399</t>
  </si>
  <si>
    <t xml:space="preserve">     其他建筑业支出</t>
  </si>
  <si>
    <t>21505</t>
  </si>
  <si>
    <t xml:space="preserve">   工业和信息产业监管</t>
  </si>
  <si>
    <t>2150501</t>
  </si>
  <si>
    <t>2150502</t>
  </si>
  <si>
    <t>2150503</t>
  </si>
  <si>
    <t>2150505</t>
  </si>
  <si>
    <t xml:space="preserve">     战备应急</t>
  </si>
  <si>
    <t>2150506</t>
  </si>
  <si>
    <t xml:space="preserve">     信息安全建设</t>
  </si>
  <si>
    <t>2150507</t>
  </si>
  <si>
    <t xml:space="preserve">     专用通信</t>
  </si>
  <si>
    <t>2150508</t>
  </si>
  <si>
    <t xml:space="preserve">     无线电及信息通信监管</t>
  </si>
  <si>
    <t>2150509</t>
  </si>
  <si>
    <t xml:space="preserve">     工业和信息产业战略研究与标准制定</t>
  </si>
  <si>
    <t>2150510</t>
  </si>
  <si>
    <t xml:space="preserve">     工业和信息产业支持</t>
  </si>
  <si>
    <t>2150511</t>
  </si>
  <si>
    <t xml:space="preserve">     电子专项工程</t>
  </si>
  <si>
    <t>2150513</t>
  </si>
  <si>
    <t>2150515</t>
  </si>
  <si>
    <t xml:space="preserve">     技术基础研究</t>
  </si>
  <si>
    <t xml:space="preserve">     工程建设及运行维护</t>
  </si>
  <si>
    <t xml:space="preserve">     产业发展</t>
  </si>
  <si>
    <t>2150599</t>
  </si>
  <si>
    <t xml:space="preserve">     其他工业和信息产业监管支出</t>
  </si>
  <si>
    <t>21507</t>
  </si>
  <si>
    <t xml:space="preserve">   国有资产监管</t>
  </si>
  <si>
    <t>2150701</t>
  </si>
  <si>
    <t>2150702</t>
  </si>
  <si>
    <t>2150703</t>
  </si>
  <si>
    <t>2150704</t>
  </si>
  <si>
    <t xml:space="preserve">     国有企业监事会专项</t>
  </si>
  <si>
    <t>2150705</t>
  </si>
  <si>
    <t xml:space="preserve">     中央企业专项管理</t>
  </si>
  <si>
    <t>2150799</t>
  </si>
  <si>
    <t xml:space="preserve">     其他国有资产监管支出</t>
  </si>
  <si>
    <t>21508</t>
  </si>
  <si>
    <t xml:space="preserve">   支持中小企业发展和管理支出</t>
  </si>
  <si>
    <t>2150801</t>
  </si>
  <si>
    <t>2150802</t>
  </si>
  <si>
    <t>2150803</t>
  </si>
  <si>
    <t>2150804</t>
  </si>
  <si>
    <t xml:space="preserve">     科技型中小企业技术创新基金</t>
  </si>
  <si>
    <t>2150805</t>
  </si>
  <si>
    <t xml:space="preserve">     中小企业发展专项</t>
  </si>
  <si>
    <t xml:space="preserve">     减免房租补贴</t>
  </si>
  <si>
    <t>2150899</t>
  </si>
  <si>
    <t xml:space="preserve">     其他支持中小企业发展和管理支出</t>
  </si>
  <si>
    <t>21599</t>
  </si>
  <si>
    <t xml:space="preserve">   其他资源勘探工业信息等支出</t>
  </si>
  <si>
    <t>2159901</t>
  </si>
  <si>
    <t xml:space="preserve">     黄金事务</t>
  </si>
  <si>
    <t>2159904</t>
  </si>
  <si>
    <t xml:space="preserve">     技术改造支出</t>
  </si>
  <si>
    <t>2159905</t>
  </si>
  <si>
    <t xml:space="preserve">     中药材扶持资金支出</t>
  </si>
  <si>
    <t>2159906</t>
  </si>
  <si>
    <t xml:space="preserve">     重点产业振兴和技术改造项目贷款贴息</t>
  </si>
  <si>
    <t>2159999</t>
  </si>
  <si>
    <t xml:space="preserve">     其他资源勘探工业信息等支出</t>
  </si>
  <si>
    <t>215A</t>
  </si>
  <si>
    <t>21602</t>
  </si>
  <si>
    <t xml:space="preserve">   商业流通事务</t>
  </si>
  <si>
    <t>2160201</t>
  </si>
  <si>
    <t>2160202</t>
  </si>
  <si>
    <t>2160203</t>
  </si>
  <si>
    <t>2160216</t>
  </si>
  <si>
    <t xml:space="preserve">     食品流通安全补贴</t>
  </si>
  <si>
    <t>2160217</t>
  </si>
  <si>
    <t xml:space="preserve">     市场监测及信息管理</t>
  </si>
  <si>
    <t>2160218</t>
  </si>
  <si>
    <t xml:space="preserve">     民贸企业补贴</t>
  </si>
  <si>
    <t>2160219</t>
  </si>
  <si>
    <t xml:space="preserve">     民贸民品贷款贴息</t>
  </si>
  <si>
    <t>2160250</t>
  </si>
  <si>
    <t>2160299</t>
  </si>
  <si>
    <t xml:space="preserve">     其他商业流通事务支出</t>
  </si>
  <si>
    <t>21606</t>
  </si>
  <si>
    <t xml:space="preserve">   涉外发展服务支出</t>
  </si>
  <si>
    <t>2160601</t>
  </si>
  <si>
    <t>2160602</t>
  </si>
  <si>
    <t>2160603</t>
  </si>
  <si>
    <t>2160607</t>
  </si>
  <si>
    <t xml:space="preserve">     外商投资环境建设补助资金</t>
  </si>
  <si>
    <t>2160699</t>
  </si>
  <si>
    <t xml:space="preserve">     其他涉外发展服务支出</t>
  </si>
  <si>
    <t>21699</t>
  </si>
  <si>
    <t xml:space="preserve">   其他商业服务业等支出</t>
  </si>
  <si>
    <t>2169901</t>
  </si>
  <si>
    <t xml:space="preserve">     服务业基础设施建设</t>
  </si>
  <si>
    <t>2169999</t>
  </si>
  <si>
    <t xml:space="preserve">     其他商业服务业等支出</t>
  </si>
  <si>
    <t>216A</t>
  </si>
  <si>
    <t>21701</t>
  </si>
  <si>
    <t xml:space="preserve">   金融部门行政支出</t>
  </si>
  <si>
    <t>2170101</t>
  </si>
  <si>
    <t>2170102</t>
  </si>
  <si>
    <t>2170103</t>
  </si>
  <si>
    <t>2170104</t>
  </si>
  <si>
    <t xml:space="preserve">     安全防卫</t>
  </si>
  <si>
    <t>2170150</t>
  </si>
  <si>
    <t>2170199</t>
  </si>
  <si>
    <t xml:space="preserve">     金融部门其他行政支出</t>
  </si>
  <si>
    <t xml:space="preserve">    金融部门监管支出</t>
  </si>
  <si>
    <t xml:space="preserve">      货币发行</t>
  </si>
  <si>
    <t xml:space="preserve">      金融服务</t>
  </si>
  <si>
    <t xml:space="preserve">      反假币</t>
  </si>
  <si>
    <t xml:space="preserve">      重点金融机构监管</t>
  </si>
  <si>
    <t xml:space="preserve">      金融稽查与案件处理</t>
  </si>
  <si>
    <t xml:space="preserve">      金融行业电子化建设</t>
  </si>
  <si>
    <t xml:space="preserve">      从业人员资格考试</t>
  </si>
  <si>
    <t xml:space="preserve">      反洗钱</t>
  </si>
  <si>
    <t xml:space="preserve">      金融部门其他监管支出</t>
  </si>
  <si>
    <t>21703</t>
  </si>
  <si>
    <t xml:space="preserve">   金融发展支出</t>
  </si>
  <si>
    <t>2170301</t>
  </si>
  <si>
    <t xml:space="preserve">     政策性银行亏损补贴</t>
  </si>
  <si>
    <t>2170302</t>
  </si>
  <si>
    <t xml:space="preserve">     利息费用补贴支出</t>
  </si>
  <si>
    <t>2170303</t>
  </si>
  <si>
    <t xml:space="preserve">     补充资本金</t>
  </si>
  <si>
    <t>2170304</t>
  </si>
  <si>
    <t xml:space="preserve">     风险基金补助</t>
  </si>
  <si>
    <t>2170399</t>
  </si>
  <si>
    <t xml:space="preserve">     其他金融发展支出</t>
  </si>
  <si>
    <t>21799</t>
  </si>
  <si>
    <t xml:space="preserve">   其他金融支出</t>
  </si>
  <si>
    <t xml:space="preserve">     重点企业贷款贴息</t>
  </si>
  <si>
    <t>217A</t>
  </si>
  <si>
    <t>21901</t>
  </si>
  <si>
    <t xml:space="preserve">   一般公共服务</t>
  </si>
  <si>
    <t>21902</t>
  </si>
  <si>
    <t xml:space="preserve">   教育</t>
  </si>
  <si>
    <t>21903</t>
  </si>
  <si>
    <t xml:space="preserve">   文化体育与传媒</t>
  </si>
  <si>
    <t>21904</t>
  </si>
  <si>
    <t xml:space="preserve">   医疗卫生</t>
  </si>
  <si>
    <t>21905</t>
  </si>
  <si>
    <t xml:space="preserve">   节能环保</t>
  </si>
  <si>
    <t>21906</t>
  </si>
  <si>
    <t xml:space="preserve">   农业</t>
  </si>
  <si>
    <t>21907</t>
  </si>
  <si>
    <t xml:space="preserve">   交通运输</t>
  </si>
  <si>
    <t>21908</t>
  </si>
  <si>
    <t xml:space="preserve">   住房保障</t>
  </si>
  <si>
    <t>21999</t>
  </si>
  <si>
    <t xml:space="preserve">   其他支出</t>
  </si>
  <si>
    <t>22001</t>
  </si>
  <si>
    <t xml:space="preserve">   自然资源事务</t>
  </si>
  <si>
    <t>2200101</t>
  </si>
  <si>
    <t>2200102</t>
  </si>
  <si>
    <t>2200103</t>
  </si>
  <si>
    <t>2200104</t>
  </si>
  <si>
    <t xml:space="preserve">     自然资源规划及管理</t>
  </si>
  <si>
    <t>2200106</t>
  </si>
  <si>
    <t xml:space="preserve">     自然资源利用与保护</t>
  </si>
  <si>
    <t>2200107</t>
  </si>
  <si>
    <t xml:space="preserve">     自然资源社会公益服务</t>
  </si>
  <si>
    <t>2200108</t>
  </si>
  <si>
    <t xml:space="preserve">     自然资源行业业务管理</t>
  </si>
  <si>
    <t>2200109</t>
  </si>
  <si>
    <t xml:space="preserve">     自然资源调查与确权登记</t>
  </si>
  <si>
    <t>2200112</t>
  </si>
  <si>
    <t xml:space="preserve">     土地资源储备支出</t>
  </si>
  <si>
    <t>2200113</t>
  </si>
  <si>
    <t xml:space="preserve">     地质矿产资源与环境调查</t>
  </si>
  <si>
    <t>2200114</t>
  </si>
  <si>
    <t xml:space="preserve">     地质勘查与矿产资源管理</t>
  </si>
  <si>
    <t>2200115</t>
  </si>
  <si>
    <t xml:space="preserve">     地质转产项目财政贴息</t>
  </si>
  <si>
    <t>2200116</t>
  </si>
  <si>
    <t xml:space="preserve">     国外风险勘查</t>
  </si>
  <si>
    <t>2200119</t>
  </si>
  <si>
    <t xml:space="preserve">     地质勘查基金（周转金）支出</t>
  </si>
  <si>
    <t>2200120</t>
  </si>
  <si>
    <t xml:space="preserve">     海域与海岛管理</t>
  </si>
  <si>
    <t>2200121</t>
  </si>
  <si>
    <t xml:space="preserve">     自然资源国际合作与海洋权益维护</t>
  </si>
  <si>
    <t>2200122</t>
  </si>
  <si>
    <t xml:space="preserve">     自然资源卫星</t>
  </si>
  <si>
    <t>2200123</t>
  </si>
  <si>
    <t xml:space="preserve">     极地考察</t>
  </si>
  <si>
    <t>2200124</t>
  </si>
  <si>
    <t xml:space="preserve">     深海调查与资源开发</t>
  </si>
  <si>
    <t>2200125</t>
  </si>
  <si>
    <t xml:space="preserve">     海港航标维护</t>
  </si>
  <si>
    <t>2200126</t>
  </si>
  <si>
    <t xml:space="preserve">     海水淡化</t>
  </si>
  <si>
    <t>2200127</t>
  </si>
  <si>
    <t xml:space="preserve">     无居民海岛使用金支出</t>
  </si>
  <si>
    <t>2200128</t>
  </si>
  <si>
    <t xml:space="preserve">     海洋战略规划与预警监测</t>
  </si>
  <si>
    <t>2200129</t>
  </si>
  <si>
    <t xml:space="preserve">     基础测绘与地理信息监管</t>
  </si>
  <si>
    <t>2200150</t>
  </si>
  <si>
    <t>2200199</t>
  </si>
  <si>
    <t xml:space="preserve">     其他自然资源事务支出</t>
  </si>
  <si>
    <t>22005</t>
  </si>
  <si>
    <t xml:space="preserve">   气象事务</t>
  </si>
  <si>
    <t>2200501</t>
  </si>
  <si>
    <t>2200502</t>
  </si>
  <si>
    <t>2200503</t>
  </si>
  <si>
    <t>2200504</t>
  </si>
  <si>
    <t xml:space="preserve">     气象事业机构</t>
  </si>
  <si>
    <t>2200506</t>
  </si>
  <si>
    <t xml:space="preserve">     气象探测</t>
  </si>
  <si>
    <t>2200507</t>
  </si>
  <si>
    <t xml:space="preserve">     气象信息传输及管理</t>
  </si>
  <si>
    <t>2200508</t>
  </si>
  <si>
    <t xml:space="preserve">     气象预报预测</t>
  </si>
  <si>
    <t>2200509</t>
  </si>
  <si>
    <t xml:space="preserve">     气象服务</t>
  </si>
  <si>
    <t>2200510</t>
  </si>
  <si>
    <t xml:space="preserve">     气象装备保障维护</t>
  </si>
  <si>
    <t>2200511</t>
  </si>
  <si>
    <t xml:space="preserve">     气象基础设施建设与维修</t>
  </si>
  <si>
    <t>2200512</t>
  </si>
  <si>
    <t xml:space="preserve">     气象卫星</t>
  </si>
  <si>
    <t>2200513</t>
  </si>
  <si>
    <t xml:space="preserve">     气象法规与标准</t>
  </si>
  <si>
    <t>2200514</t>
  </si>
  <si>
    <t xml:space="preserve">     气象资金审计稽查</t>
  </si>
  <si>
    <t>2200599</t>
  </si>
  <si>
    <t xml:space="preserve">     其他气象事务支出</t>
  </si>
  <si>
    <t>22099</t>
  </si>
  <si>
    <t xml:space="preserve">   其他自然资源海洋气象等支出</t>
  </si>
  <si>
    <t xml:space="preserve">     其他自然资源海洋气象等支出</t>
  </si>
  <si>
    <t>220A</t>
  </si>
  <si>
    <t>22101</t>
  </si>
  <si>
    <t xml:space="preserve">   保障性安居工程支出</t>
  </si>
  <si>
    <t>2210101</t>
  </si>
  <si>
    <t xml:space="preserve">     廉租住房</t>
  </si>
  <si>
    <t>2210102</t>
  </si>
  <si>
    <t xml:space="preserve">     沉陷区治理</t>
  </si>
  <si>
    <t>2210103</t>
  </si>
  <si>
    <t xml:space="preserve">     棚户区改造</t>
  </si>
  <si>
    <t>2210104</t>
  </si>
  <si>
    <t xml:space="preserve">     少数民族地区游牧民定居工程</t>
  </si>
  <si>
    <t>2210105</t>
  </si>
  <si>
    <t xml:space="preserve">     农村危房改造</t>
  </si>
  <si>
    <t>2210106</t>
  </si>
  <si>
    <t xml:space="preserve">     公共租赁住房</t>
  </si>
  <si>
    <t>2210107</t>
  </si>
  <si>
    <t xml:space="preserve">     保障性住房租金补贴</t>
  </si>
  <si>
    <t>2210108</t>
  </si>
  <si>
    <t xml:space="preserve">     老旧小区改造</t>
  </si>
  <si>
    <t>2210109</t>
  </si>
  <si>
    <t xml:space="preserve">     住房租赁市场发展</t>
  </si>
  <si>
    <t>2210199</t>
  </si>
  <si>
    <t xml:space="preserve">     其他保障性安居工程支出</t>
  </si>
  <si>
    <t>22102</t>
  </si>
  <si>
    <t xml:space="preserve">   住房改革支出</t>
  </si>
  <si>
    <t>2210201</t>
  </si>
  <si>
    <t xml:space="preserve">     住房公积金</t>
  </si>
  <si>
    <t>2210202</t>
  </si>
  <si>
    <t xml:space="preserve">     提租补贴</t>
  </si>
  <si>
    <t>2210203</t>
  </si>
  <si>
    <t xml:space="preserve">     购房补贴</t>
  </si>
  <si>
    <t>22103</t>
  </si>
  <si>
    <t xml:space="preserve">   城乡社区住宅</t>
  </si>
  <si>
    <t>2210301</t>
  </si>
  <si>
    <t xml:space="preserve">     公有住房建设和维修改造支出</t>
  </si>
  <si>
    <t>2210302</t>
  </si>
  <si>
    <t xml:space="preserve">     住房公积金管理</t>
  </si>
  <si>
    <t>2210399</t>
  </si>
  <si>
    <t xml:space="preserve">     其他城乡社区住宅支出</t>
  </si>
  <si>
    <t>221A</t>
  </si>
  <si>
    <t>22201</t>
  </si>
  <si>
    <t xml:space="preserve">   粮油事务</t>
  </si>
  <si>
    <t>2220101</t>
  </si>
  <si>
    <t>2220102</t>
  </si>
  <si>
    <t>2220103</t>
  </si>
  <si>
    <t>2220104</t>
  </si>
  <si>
    <t xml:space="preserve">     财务与审计支出</t>
  </si>
  <si>
    <t>2220105</t>
  </si>
  <si>
    <t xml:space="preserve">     信息统计</t>
  </si>
  <si>
    <t>2220106</t>
  </si>
  <si>
    <t xml:space="preserve">     专项业务活动</t>
  </si>
  <si>
    <t>2220107</t>
  </si>
  <si>
    <t xml:space="preserve">     国家粮油差价补贴</t>
  </si>
  <si>
    <t>2220112</t>
  </si>
  <si>
    <t xml:space="preserve">     粮食财务挂账利息补贴</t>
  </si>
  <si>
    <t>2220113</t>
  </si>
  <si>
    <t xml:space="preserve">     粮食财务挂账消化款</t>
  </si>
  <si>
    <t>2220114</t>
  </si>
  <si>
    <t xml:space="preserve">     处理陈化粮补贴</t>
  </si>
  <si>
    <t>2220115</t>
  </si>
  <si>
    <t xml:space="preserve">     粮食风险基金</t>
  </si>
  <si>
    <t>2220118</t>
  </si>
  <si>
    <t xml:space="preserve">     粮油市场调控专项资金</t>
  </si>
  <si>
    <t xml:space="preserve">     设施建设</t>
  </si>
  <si>
    <t xml:space="preserve">     设施安全</t>
  </si>
  <si>
    <t xml:space="preserve">     物资保管体系</t>
  </si>
  <si>
    <t>2220150</t>
  </si>
  <si>
    <t>2220199</t>
  </si>
  <si>
    <t xml:space="preserve">     其他粮油事务支出</t>
  </si>
  <si>
    <t>22202</t>
  </si>
  <si>
    <t xml:space="preserve">   物资事务</t>
  </si>
  <si>
    <t>2220201</t>
  </si>
  <si>
    <t>2220202</t>
  </si>
  <si>
    <t>2220203</t>
  </si>
  <si>
    <t>2220204</t>
  </si>
  <si>
    <t xml:space="preserve">     铁路专用线</t>
  </si>
  <si>
    <t>2220205</t>
  </si>
  <si>
    <t xml:space="preserve">     护库武警和民兵支出</t>
  </si>
  <si>
    <t>2220206</t>
  </si>
  <si>
    <t xml:space="preserve">     物资保管与保养</t>
  </si>
  <si>
    <t>2220207</t>
  </si>
  <si>
    <t xml:space="preserve">     专项贷款利息</t>
  </si>
  <si>
    <t>2220209</t>
  </si>
  <si>
    <t xml:space="preserve">     物资转移</t>
  </si>
  <si>
    <t>2220210</t>
  </si>
  <si>
    <t xml:space="preserve">     物资轮换</t>
  </si>
  <si>
    <t>2220211</t>
  </si>
  <si>
    <t xml:space="preserve">     仓库建设</t>
  </si>
  <si>
    <t>2220212</t>
  </si>
  <si>
    <t xml:space="preserve">     仓库安防</t>
  </si>
  <si>
    <t>2220250</t>
  </si>
  <si>
    <t>2220299</t>
  </si>
  <si>
    <t xml:space="preserve">     其他物资事务支出</t>
  </si>
  <si>
    <t>22203</t>
  </si>
  <si>
    <t xml:space="preserve">   能源储备</t>
  </si>
  <si>
    <t>2220301</t>
  </si>
  <si>
    <t xml:space="preserve">     石油储备</t>
  </si>
  <si>
    <t>2220303</t>
  </si>
  <si>
    <t xml:space="preserve">     天然铀能源储备</t>
  </si>
  <si>
    <t>2220304</t>
  </si>
  <si>
    <t xml:space="preserve">     煤炭储备</t>
  </si>
  <si>
    <t xml:space="preserve">     成品油储备</t>
  </si>
  <si>
    <t>2220399</t>
  </si>
  <si>
    <t xml:space="preserve">     其他能源储备支出</t>
  </si>
  <si>
    <t>22204</t>
  </si>
  <si>
    <t xml:space="preserve">   粮油储备</t>
  </si>
  <si>
    <t>2220401</t>
  </si>
  <si>
    <t xml:space="preserve">     储备粮油补贴</t>
  </si>
  <si>
    <t>2220402</t>
  </si>
  <si>
    <t xml:space="preserve">     储备粮油差价补贴</t>
  </si>
  <si>
    <t>2220403</t>
  </si>
  <si>
    <t xml:space="preserve">     储备粮（油）库建设</t>
  </si>
  <si>
    <t>2220404</t>
  </si>
  <si>
    <t xml:space="preserve">     最低收购价政策支出</t>
  </si>
  <si>
    <t>2220499</t>
  </si>
  <si>
    <t xml:space="preserve">     其他粮油储备支出</t>
  </si>
  <si>
    <t>22205</t>
  </si>
  <si>
    <t xml:space="preserve">   重要商品储备</t>
  </si>
  <si>
    <t>2220501</t>
  </si>
  <si>
    <t xml:space="preserve">     棉花储备</t>
  </si>
  <si>
    <t>2220502</t>
  </si>
  <si>
    <t xml:space="preserve">     食糖储备</t>
  </si>
  <si>
    <t>2220503</t>
  </si>
  <si>
    <t xml:space="preserve">     肉类储备</t>
  </si>
  <si>
    <t>2220504</t>
  </si>
  <si>
    <t xml:space="preserve">     化肥储备</t>
  </si>
  <si>
    <t>2220505</t>
  </si>
  <si>
    <t xml:space="preserve">     农药储备</t>
  </si>
  <si>
    <t>2220506</t>
  </si>
  <si>
    <t xml:space="preserve">     边销茶储备</t>
  </si>
  <si>
    <t>2220507</t>
  </si>
  <si>
    <t xml:space="preserve">     羊毛储备</t>
  </si>
  <si>
    <t>2220508</t>
  </si>
  <si>
    <t xml:space="preserve">     医药储备</t>
  </si>
  <si>
    <t>2220509</t>
  </si>
  <si>
    <t xml:space="preserve">     食盐储备</t>
  </si>
  <si>
    <t>2220510</t>
  </si>
  <si>
    <t xml:space="preserve">     战略物资储备</t>
  </si>
  <si>
    <t xml:space="preserve">     应急物资储备</t>
  </si>
  <si>
    <t>2220599</t>
  </si>
  <si>
    <t xml:space="preserve">     其他重要商品储备支出</t>
  </si>
  <si>
    <t>222A</t>
  </si>
  <si>
    <t>22401</t>
  </si>
  <si>
    <t xml:space="preserve">   应急管理事务</t>
  </si>
  <si>
    <t>2240101</t>
  </si>
  <si>
    <t>2240102</t>
  </si>
  <si>
    <t>2240103</t>
  </si>
  <si>
    <t>2240104</t>
  </si>
  <si>
    <t xml:space="preserve">     灾害风险防治</t>
  </si>
  <si>
    <t>2240105</t>
  </si>
  <si>
    <t xml:space="preserve">     国务院安委会专项</t>
  </si>
  <si>
    <t>2240106</t>
  </si>
  <si>
    <t xml:space="preserve">     安全监管</t>
  </si>
  <si>
    <t>2240107</t>
  </si>
  <si>
    <t xml:space="preserve">     安全生产基础</t>
  </si>
  <si>
    <t>2240108</t>
  </si>
  <si>
    <t xml:space="preserve">     应急救援</t>
  </si>
  <si>
    <t>2240109</t>
  </si>
  <si>
    <t xml:space="preserve">     应急管理</t>
  </si>
  <si>
    <t>2240150</t>
  </si>
  <si>
    <t>2240199</t>
  </si>
  <si>
    <t xml:space="preserve">     其他应急管理支出</t>
  </si>
  <si>
    <t>22402</t>
  </si>
  <si>
    <t xml:space="preserve">   消防事务</t>
  </si>
  <si>
    <t>2240201</t>
  </si>
  <si>
    <t>2240202</t>
  </si>
  <si>
    <t>2240203</t>
  </si>
  <si>
    <t>2240204</t>
  </si>
  <si>
    <t xml:space="preserve">     消防应急救援</t>
  </si>
  <si>
    <t>2240299</t>
  </si>
  <si>
    <t xml:space="preserve">     其他消防事务支出</t>
  </si>
  <si>
    <t>22403</t>
  </si>
  <si>
    <t xml:space="preserve">   森林消防事务</t>
  </si>
  <si>
    <t>2240301</t>
  </si>
  <si>
    <t>2240302</t>
  </si>
  <si>
    <t>2240303</t>
  </si>
  <si>
    <t>2240304</t>
  </si>
  <si>
    <t xml:space="preserve">     森林消防应急救援</t>
  </si>
  <si>
    <t>2240399</t>
  </si>
  <si>
    <t xml:space="preserve">     其他森林消防事务支出</t>
  </si>
  <si>
    <t>22404</t>
  </si>
  <si>
    <t xml:space="preserve">   煤矿安全</t>
  </si>
  <si>
    <t>2240401</t>
  </si>
  <si>
    <t>2240402</t>
  </si>
  <si>
    <t>2240403</t>
  </si>
  <si>
    <t>2240404</t>
  </si>
  <si>
    <t xml:space="preserve">     煤矿安全监察事务</t>
  </si>
  <si>
    <t>2240405</t>
  </si>
  <si>
    <t xml:space="preserve">     煤矿应急救援事务</t>
  </si>
  <si>
    <t>2240450</t>
  </si>
  <si>
    <t>2240499</t>
  </si>
  <si>
    <t xml:space="preserve">     其他煤矿安全支出</t>
  </si>
  <si>
    <t>22405</t>
  </si>
  <si>
    <t xml:space="preserve">   地震事务</t>
  </si>
  <si>
    <t>2240501</t>
  </si>
  <si>
    <t>2240502</t>
  </si>
  <si>
    <t>2240503</t>
  </si>
  <si>
    <t>2240504</t>
  </si>
  <si>
    <t xml:space="preserve">     地震监测</t>
  </si>
  <si>
    <t>2240505</t>
  </si>
  <si>
    <t xml:space="preserve">     地震预测预报</t>
  </si>
  <si>
    <t>2240506</t>
  </si>
  <si>
    <t xml:space="preserve">     地震灾害预防</t>
  </si>
  <si>
    <t>2240507</t>
  </si>
  <si>
    <t xml:space="preserve">     地震应急救援</t>
  </si>
  <si>
    <t>2240508</t>
  </si>
  <si>
    <t xml:space="preserve">     地震环境探察</t>
  </si>
  <si>
    <t>2240509</t>
  </si>
  <si>
    <t xml:space="preserve">     防震减灾信息管理</t>
  </si>
  <si>
    <t>2240510</t>
  </si>
  <si>
    <t xml:space="preserve">     防震减灾基础管理</t>
  </si>
  <si>
    <t>2240550</t>
  </si>
  <si>
    <t xml:space="preserve">     地震事业机构</t>
  </si>
  <si>
    <t>2240599</t>
  </si>
  <si>
    <t xml:space="preserve">     其他地震事务支出</t>
  </si>
  <si>
    <t>22406</t>
  </si>
  <si>
    <t xml:space="preserve">   自然灾害防治</t>
  </si>
  <si>
    <t>2240601</t>
  </si>
  <si>
    <t xml:space="preserve">     地质灾害防治</t>
  </si>
  <si>
    <t>2240602</t>
  </si>
  <si>
    <t xml:space="preserve">     森林草原防灾减灾</t>
  </si>
  <si>
    <t>2240699</t>
  </si>
  <si>
    <t xml:space="preserve">     其他自然灾害防治支出</t>
  </si>
  <si>
    <t>22407</t>
  </si>
  <si>
    <t xml:space="preserve">   自然灾害救灾及恢复重建支出</t>
  </si>
  <si>
    <t>2240701</t>
  </si>
  <si>
    <t xml:space="preserve">     中央自然灾害生活补助</t>
  </si>
  <si>
    <t>2240702</t>
  </si>
  <si>
    <t xml:space="preserve">     地方自然灾害生活补助</t>
  </si>
  <si>
    <t>2240703</t>
  </si>
  <si>
    <t xml:space="preserve">     自然灾害救灾补助</t>
  </si>
  <si>
    <t>2240704</t>
  </si>
  <si>
    <t xml:space="preserve">     自然灾害灾后重建补助</t>
  </si>
  <si>
    <t>2240799</t>
  </si>
  <si>
    <t xml:space="preserve">     其他自然灾害救灾及恢复重建支出</t>
  </si>
  <si>
    <t>22499</t>
  </si>
  <si>
    <t xml:space="preserve">   其他灾害防治及应急管理支出</t>
  </si>
  <si>
    <t>2249999</t>
  </si>
  <si>
    <t xml:space="preserve">     其他灾害防治及应急管理支出</t>
  </si>
  <si>
    <t>224A</t>
  </si>
  <si>
    <t>23203</t>
  </si>
  <si>
    <t xml:space="preserve">   地方政府一般债务付息支出</t>
  </si>
  <si>
    <t>2320301</t>
  </si>
  <si>
    <t xml:space="preserve">     地方政府一般债券付息支出</t>
  </si>
  <si>
    <t>2320302</t>
  </si>
  <si>
    <t xml:space="preserve">     地方政府向外国政府借款付息支出</t>
  </si>
  <si>
    <t>2320303</t>
  </si>
  <si>
    <t xml:space="preserve">     地方政府向国际组织借款付息支出</t>
  </si>
  <si>
    <t xml:space="preserve">     地方政府其他一般债务付息支出</t>
  </si>
  <si>
    <t>232A</t>
  </si>
  <si>
    <t>23303</t>
  </si>
  <si>
    <t xml:space="preserve">   地方政府一般债务发行费用支出</t>
  </si>
  <si>
    <t>22902</t>
  </si>
  <si>
    <t xml:space="preserve">   年初预留</t>
  </si>
  <si>
    <t>22999</t>
  </si>
  <si>
    <t>229A</t>
  </si>
  <si>
    <t>市本级一般公共预算支出</t>
  </si>
  <si>
    <t>1-5  2025年玉溪市市本级一般公共预算政府预算经济分类表（基本支出）</t>
  </si>
  <si>
    <t>经济科目名称</t>
  </si>
  <si>
    <t>机关工资福利支出</t>
  </si>
  <si>
    <t xml:space="preserve">  工资奖金津补贴</t>
  </si>
  <si>
    <t xml:space="preserve">  社会保障缴费</t>
  </si>
  <si>
    <t xml:space="preserve">  住房公积金</t>
  </si>
  <si>
    <t xml:space="preserve">  其他工资福利支出</t>
  </si>
  <si>
    <t>机关商品和服务支出</t>
  </si>
  <si>
    <t xml:space="preserve">  办公经费</t>
  </si>
  <si>
    <t xml:space="preserve">  会议费</t>
  </si>
  <si>
    <t xml:space="preserve">  培训费</t>
  </si>
  <si>
    <t xml:space="preserve">  专用材料购置费</t>
  </si>
  <si>
    <t xml:space="preserve">  委托业务费  </t>
  </si>
  <si>
    <t xml:space="preserve">  公务接待费</t>
  </si>
  <si>
    <t xml:space="preserve">  因公出国（境）费用</t>
  </si>
  <si>
    <t xml:space="preserve">  公务用车运行维护费</t>
  </si>
  <si>
    <t xml:space="preserve">  维修(护)费</t>
  </si>
  <si>
    <t xml:space="preserve">  其他商品和服务支出</t>
  </si>
  <si>
    <t>机关资本性支出</t>
  </si>
  <si>
    <t xml:space="preserve">  设备购置</t>
  </si>
  <si>
    <t>对事业单位经常性补助</t>
  </si>
  <si>
    <t xml:space="preserve">  工资福利支出</t>
  </si>
  <si>
    <t xml:space="preserve">  商品和服务支出</t>
  </si>
  <si>
    <t>对事业单位资本性补助</t>
  </si>
  <si>
    <t xml:space="preserve">  资本性支出(一)</t>
  </si>
  <si>
    <t>对个人和家庭的补助</t>
  </si>
  <si>
    <t xml:space="preserve">  社会福利和救助</t>
  </si>
  <si>
    <t xml:space="preserve">  离退休费</t>
  </si>
  <si>
    <t xml:space="preserve">  其他对个人和家庭的补助</t>
  </si>
  <si>
    <t>支  出  合  计</t>
  </si>
  <si>
    <t>1-6  2025年玉溪市市本级一般公共预算支出表(市对下转移支付项目)</t>
  </si>
  <si>
    <t>项       目</t>
  </si>
  <si>
    <t>其中：延续项目</t>
  </si>
  <si>
    <t>其中：新增项目</t>
  </si>
  <si>
    <t>一般公共服务支出</t>
  </si>
  <si>
    <t>是</t>
  </si>
  <si>
    <t xml:space="preserve">        基层立法联系点运行管理县区补助经费</t>
  </si>
  <si>
    <t xml:space="preserve">        预算审查监督基层联系点工作经费</t>
  </si>
  <si>
    <t xml:space="preserve">        代表活动县区补助资金</t>
  </si>
  <si>
    <t xml:space="preserve">        代表意见建议办理补助资金</t>
  </si>
  <si>
    <t xml:space="preserve">        人大代表通讯交通县区补助资金</t>
  </si>
  <si>
    <t xml:space="preserve">        政协委员提案和重点提案办理项目经费</t>
  </si>
  <si>
    <t xml:space="preserve">        （市对下）玉溪市2025年全国1%人口抽样调查工作经费</t>
  </si>
  <si>
    <t xml:space="preserve">        城乡住户调查对下补助资金</t>
  </si>
  <si>
    <t xml:space="preserve">        特定项目行〔2025〕039号经费</t>
  </si>
  <si>
    <t xml:space="preserve">        西部计划志愿者云南省地方项目补助资金</t>
  </si>
  <si>
    <t xml:space="preserve">        （市对下）农村困难党员关爱行动补助经费</t>
  </si>
  <si>
    <t xml:space="preserve">        （市对下）基层党建“四级联创”示范创建奖补资金</t>
  </si>
  <si>
    <t xml:space="preserve">        （市对下）“初心合伙人”项目补助资金</t>
  </si>
  <si>
    <t>否</t>
  </si>
  <si>
    <t>国防支出</t>
  </si>
  <si>
    <t>公共安全支出</t>
  </si>
  <si>
    <t xml:space="preserve">        戒毒社区康复专职工作人员经费</t>
  </si>
  <si>
    <t xml:space="preserve">        专职社区矫正安置帮教编外协勤人员经费</t>
  </si>
  <si>
    <t xml:space="preserve">        人民调解“一案一补”经费</t>
  </si>
  <si>
    <t>教育支出</t>
  </si>
  <si>
    <t xml:space="preserve">        学前教育家庭经济困难学生生活费补助资金</t>
  </si>
  <si>
    <t xml:space="preserve">        义务教育家庭经济困难学生生活费提标补助资金</t>
  </si>
  <si>
    <t xml:space="preserve">        普通高中国家助学金资助专项资金</t>
  </si>
  <si>
    <t xml:space="preserve">        普通高中原建档立卡户等家庭经济困难学生免学杂费专项资金</t>
  </si>
  <si>
    <t xml:space="preserve">        农村义务教育学生营养改善计划专项资金</t>
  </si>
  <si>
    <t xml:space="preserve">        玉溪市优秀学子奖励计划专项资金</t>
  </si>
  <si>
    <t xml:space="preserve">        省级公费师范生培养专项经费</t>
  </si>
  <si>
    <t xml:space="preserve">        中等职业教育国家助学金专项资金</t>
  </si>
  <si>
    <t xml:space="preserve">        中等职业教育免学费专项资金</t>
  </si>
  <si>
    <t xml:space="preserve">        人才对下专项经费</t>
  </si>
  <si>
    <t xml:space="preserve">        普通高中脱贫家庭经济困难学生生活补助经费</t>
  </si>
  <si>
    <t xml:space="preserve">        义务教育生均公用经费补助资金</t>
  </si>
  <si>
    <t xml:space="preserve">        义务教育家庭经济困难学生生活费补助资金</t>
  </si>
  <si>
    <t xml:space="preserve">        2022年度“兴玉英才支持计划”（对下）专项经费</t>
  </si>
  <si>
    <t>科学技术支出</t>
  </si>
  <si>
    <t xml:space="preserve">        创新创业团队（下级）补助经费</t>
  </si>
  <si>
    <t xml:space="preserve">        创新创业团队引育专项（2022年度认定）下级补助经费</t>
  </si>
  <si>
    <t xml:space="preserve">        市级研发服务平台建设（对下）补助资金</t>
  </si>
  <si>
    <t xml:space="preserve">        市级科技企业孵化器认定补助经费</t>
  </si>
  <si>
    <t xml:space="preserve">        2022年卫生健康系统人才项目（专家工作站（县区级5个））经费</t>
  </si>
  <si>
    <t>文化旅游教育与传媒支出</t>
  </si>
  <si>
    <t xml:space="preserve">        美术馆、公共图书馆、文化馆（站）免费开放市级配套补助资金</t>
  </si>
  <si>
    <t xml:space="preserve">        博物馆纪念馆免费开放（云南李家山青铜器博物馆）市级配套专项资金</t>
  </si>
  <si>
    <t>社会保障和就业支出</t>
  </si>
  <si>
    <t xml:space="preserve">        县（市、区）春节送温暖活动专项经费</t>
  </si>
  <si>
    <t xml:space="preserve">        高校毕业生“三支一扶”计划市级补助资金</t>
  </si>
  <si>
    <t xml:space="preserve">        敬老节慰问专项经费</t>
  </si>
  <si>
    <t xml:space="preserve">        （老年人）春节送温暖活动专项补助经费</t>
  </si>
  <si>
    <t xml:space="preserve">        县区企业退休人员一次性生活补助资金</t>
  </si>
  <si>
    <t xml:space="preserve">        特定项目社2025012专项资金</t>
  </si>
  <si>
    <t xml:space="preserve">        补助县区三属定期抚恤经费</t>
  </si>
  <si>
    <t xml:space="preserve">        重点优抚对象丧葬补助专项经费</t>
  </si>
  <si>
    <t xml:space="preserve">        在乡老复员、退伍军人生活补助经费</t>
  </si>
  <si>
    <t xml:space="preserve">        特定项目社2025004专项资金</t>
  </si>
  <si>
    <t xml:space="preserve">        特定项目社2025006专项资金</t>
  </si>
  <si>
    <t xml:space="preserve">        特定项目社2025005专项资金</t>
  </si>
  <si>
    <t xml:space="preserve">        特定项目社2025003专项资金</t>
  </si>
  <si>
    <t xml:space="preserve">        特定项目社2025001专项资金</t>
  </si>
  <si>
    <t xml:space="preserve">        农村和城镇无工作重点优抚对象生活困难补助经费</t>
  </si>
  <si>
    <t xml:space="preserve">        特定项目社2025011专项资金</t>
  </si>
  <si>
    <t xml:space="preserve">        特定项目社2025010专项资金</t>
  </si>
  <si>
    <t xml:space="preserve">        老年人福利补贴经费</t>
  </si>
  <si>
    <t xml:space="preserve">        公办养老服务机构运营维护补助资金</t>
  </si>
  <si>
    <t xml:space="preserve">        市级残疾人就业保障金（县区）经费</t>
  </si>
  <si>
    <t xml:space="preserve">        残疾人两项补助市级补助资金</t>
  </si>
  <si>
    <t xml:space="preserve">        市级城乡困难群众救助补助资金</t>
  </si>
  <si>
    <t xml:space="preserve">        特定项目2025019补助资金</t>
  </si>
  <si>
    <t xml:space="preserve">        六十年代精简退职人员生活困难补助经费</t>
  </si>
  <si>
    <t xml:space="preserve">        春节送温暖活动经费</t>
  </si>
  <si>
    <t xml:space="preserve">        县（市、区）配备乡镇（街道）退役军人服务站政府购买工作人员补助经费</t>
  </si>
  <si>
    <t xml:space="preserve">        重点优抚对象“八一”节慰问经费</t>
  </si>
  <si>
    <t xml:space="preserve">        县级春节送温暖活动经费</t>
  </si>
  <si>
    <t xml:space="preserve">        县级军休人员春节送温暖活动经费</t>
  </si>
  <si>
    <t>卫生健康支出</t>
  </si>
  <si>
    <t xml:space="preserve">        市对下基层卫生保障资金</t>
  </si>
  <si>
    <t xml:space="preserve">        玉溪市双价人乳头瘤病毒（HPV2）疫苗健康惠民工程市级补助经费</t>
  </si>
  <si>
    <t xml:space="preserve">        预防性体检县区专项资金</t>
  </si>
  <si>
    <t xml:space="preserve">        特定项目社2025020专项经费</t>
  </si>
  <si>
    <t xml:space="preserve">        严重精神障碍患者监护人县区级专项经费</t>
  </si>
  <si>
    <t xml:space="preserve">        市级人口均衡发展项目补助经费</t>
  </si>
  <si>
    <t xml:space="preserve">        妇幼健康专项经费</t>
  </si>
  <si>
    <t xml:space="preserve">        市级家庭发展项目补助经费</t>
  </si>
  <si>
    <t xml:space="preserve">        家庭健康促进专项经费</t>
  </si>
  <si>
    <t xml:space="preserve">        优抚对象医疗保障经费</t>
  </si>
  <si>
    <t>节能环保支出</t>
  </si>
  <si>
    <t>城乡社区支出</t>
  </si>
  <si>
    <t xml:space="preserve">        2025玉溪市国土空间及城乡规划市级补助专项资金</t>
  </si>
  <si>
    <t>农林水支出</t>
  </si>
  <si>
    <t xml:space="preserve">        畜禽监测阳性扑杀和免疫反应死亡补助经费</t>
  </si>
  <si>
    <t xml:space="preserve">        生猪屠宰监管及屠宰环节无害化处理补助资金</t>
  </si>
  <si>
    <t xml:space="preserve">        村级防疫员及动物协检员工资补助资金</t>
  </si>
  <si>
    <t xml:space="preserve">        省级糖料蔗良种良法技术推广补贴资金</t>
  </si>
  <si>
    <t xml:space="preserve">        市级公益林县区生态效益补偿经费</t>
  </si>
  <si>
    <t xml:space="preserve">        森林草原防火补助经费</t>
  </si>
  <si>
    <t xml:space="preserve">        元江县西拉河水库渠道配套工程市级专项资金</t>
  </si>
  <si>
    <t xml:space="preserve">        东风水库水体养殖补偿专项资金</t>
  </si>
  <si>
    <t xml:space="preserve">        大矣资农田淹没大米赔偿资金</t>
  </si>
  <si>
    <t xml:space="preserve">        玉溪市驻村工作队员意外伤害保险经费</t>
  </si>
  <si>
    <t xml:space="preserve">        政策性农业（养殖业）保险补助专项经费</t>
  </si>
  <si>
    <t xml:space="preserve">        政策性农业（种植业）保险补助资金</t>
  </si>
  <si>
    <t>交通运输支出</t>
  </si>
  <si>
    <t xml:space="preserve">        玉溪市2025年农村公路养护市级补助资金</t>
  </si>
  <si>
    <t>资源勘探工业信息等支出</t>
  </si>
  <si>
    <t>商业服务业等支出</t>
  </si>
  <si>
    <t>金融支出</t>
  </si>
  <si>
    <t>自然资源海洋气象等支出</t>
  </si>
  <si>
    <t xml:space="preserve">        玉溪市补助县级部分耕地流出整改技术服务专项经费</t>
  </si>
  <si>
    <t xml:space="preserve">        玉溪市自然资源管理领域（对下）专项资金</t>
  </si>
  <si>
    <t>住房保障支出</t>
  </si>
  <si>
    <t xml:space="preserve">      农村危房改造贷款贴息补助资金</t>
  </si>
  <si>
    <t>粮油物资储备支出</t>
  </si>
  <si>
    <t>灾害防治及应急管理支出</t>
  </si>
  <si>
    <t xml:space="preserve">        玉溪市地质灾害防治市级补助专项资金</t>
  </si>
  <si>
    <t xml:space="preserve">        玉溪市自然灾害生活救助专项资金</t>
  </si>
  <si>
    <t>债务付息支出</t>
  </si>
  <si>
    <t>合计</t>
  </si>
  <si>
    <t>1-7  2025年玉溪市分地区税收返还和转移支付预算表</t>
  </si>
  <si>
    <t>州（市）</t>
  </si>
  <si>
    <t>税收返还</t>
  </si>
  <si>
    <t>转移支付</t>
  </si>
  <si>
    <t>一、提前下达数</t>
  </si>
  <si>
    <t>红塔区</t>
  </si>
  <si>
    <t xml:space="preserve"> </t>
  </si>
  <si>
    <t>江川区</t>
  </si>
  <si>
    <t>澄江市</t>
  </si>
  <si>
    <t>通海县</t>
  </si>
  <si>
    <t>华宁县</t>
  </si>
  <si>
    <t>易门县</t>
  </si>
  <si>
    <t>峨山县</t>
  </si>
  <si>
    <t>新平县</t>
  </si>
  <si>
    <t>元江县</t>
  </si>
  <si>
    <t>高新区</t>
  </si>
  <si>
    <t>二、预算数</t>
  </si>
  <si>
    <t>1-8  2025年玉溪市市本级“三公”经费预算财政拨款情况统计表</t>
  </si>
  <si>
    <t>比上年增、减情况</t>
  </si>
  <si>
    <t>增、减金额</t>
  </si>
  <si>
    <t>增、减幅度</t>
  </si>
  <si>
    <t>1.因公出国（境）费</t>
  </si>
  <si>
    <t>2.公务接待费</t>
  </si>
  <si>
    <t>3.公务用车购置及运行费</t>
  </si>
  <si>
    <t>其中：（1）公务用车购置费</t>
  </si>
  <si>
    <t xml:space="preserve">      （2）公务用车运行费</t>
  </si>
  <si>
    <r>
      <rPr>
        <sz val="12"/>
        <rFont val="宋体"/>
        <charset val="134"/>
      </rPr>
      <t>注：                                                                                                                               一、按照党中央、国务院有关文件及部门预算管理有关规定，“三公”经费包括因公出国（境）费、公务用车购置及运行费和公务接待费。（1）因公出国（境）费，指单位工作人员公务出国（境）的住宿费、旅费、伙食补助费、杂费、培训费等支出。（2）公务用车购置及运行费，指单位公务用车购置费及租用费、燃料费、维修费、过路过桥费、保险费、安全奖励费用等支出，公务用车指用于履行公务的机动车辆，包括领导干部专车、一般公务用车和执法执勤用车。（3）公务接待费，指单位按规定开支的各类公务接待（含外宾接待）支出。                                
二、“三公”经费增减变化原因说明: </t>
    </r>
    <r>
      <rPr>
        <sz val="12"/>
        <rFont val="宋体"/>
        <charset val="134"/>
      </rPr>
      <t>2025</t>
    </r>
    <r>
      <rPr>
        <sz val="12"/>
        <rFont val="宋体"/>
        <charset val="134"/>
      </rPr>
      <t>年市本级预算安排“三公”经费合计</t>
    </r>
    <r>
      <rPr>
        <sz val="12"/>
        <rFont val="宋体"/>
        <charset val="134"/>
      </rPr>
      <t>4546.88</t>
    </r>
    <r>
      <rPr>
        <sz val="12"/>
        <rFont val="宋体"/>
        <charset val="134"/>
      </rPr>
      <t>万元，较上年预算下降</t>
    </r>
    <r>
      <rPr>
        <sz val="12"/>
        <rFont val="宋体"/>
        <charset val="134"/>
      </rPr>
      <t>1.96%</t>
    </r>
    <r>
      <rPr>
        <sz val="12"/>
        <rFont val="宋体"/>
        <charset val="134"/>
      </rPr>
      <t>，主要是公务接待费进行了压减。玉溪市将在预算中执行中央八项规定，严格落实过紧日子要求，按照“三公”经费限额管理，从严从紧核定“三公”经费。</t>
    </r>
  </si>
  <si>
    <t>2-1 2025年玉溪市政府性基金预算收入情况表</t>
  </si>
  <si>
    <t>1030102</t>
  </si>
  <si>
    <t>一、农网还贷资金收入</t>
  </si>
  <si>
    <t>1030112</t>
  </si>
  <si>
    <t>二、海南省高等级公路车辆通行附加费收入</t>
  </si>
  <si>
    <t>1030115</t>
  </si>
  <si>
    <t>三、港口建设费收入</t>
  </si>
  <si>
    <t>1030129</t>
  </si>
  <si>
    <t>四、国家电影事业发展专项资金收入</t>
  </si>
  <si>
    <t>1030146</t>
  </si>
  <si>
    <t>五、国有土地收益基金收入</t>
  </si>
  <si>
    <t>1030147</t>
  </si>
  <si>
    <t>六、农业土地开发资金收入</t>
  </si>
  <si>
    <t>1030148</t>
  </si>
  <si>
    <t>七、国有土地使用权出让收入</t>
  </si>
  <si>
    <t>103014801</t>
  </si>
  <si>
    <t xml:space="preserve">  土地出让价款收入</t>
  </si>
  <si>
    <t>103014802</t>
  </si>
  <si>
    <t xml:space="preserve">  补缴的土地价款</t>
  </si>
  <si>
    <t>103014803</t>
  </si>
  <si>
    <t xml:space="preserve">  划拨土地收入</t>
  </si>
  <si>
    <t>103014898</t>
  </si>
  <si>
    <t xml:space="preserve">  缴纳新增建设用地土地有偿使用费</t>
  </si>
  <si>
    <t>103014899</t>
  </si>
  <si>
    <t xml:space="preserve">  其他土地出让收入</t>
  </si>
  <si>
    <t>1030150</t>
  </si>
  <si>
    <t>八、大中型水库库区基金收入</t>
  </si>
  <si>
    <t>1030155</t>
  </si>
  <si>
    <t>九、彩票公益金收入</t>
  </si>
  <si>
    <t>103015501</t>
  </si>
  <si>
    <t xml:space="preserve">  福利彩票公益金收入</t>
  </si>
  <si>
    <t>103015502</t>
  </si>
  <si>
    <t xml:space="preserve">  体育彩票公益金收入</t>
  </si>
  <si>
    <t>1030156</t>
  </si>
  <si>
    <t>十、城市基础设施配套费收入</t>
  </si>
  <si>
    <t>1030157</t>
  </si>
  <si>
    <t>十一、小型水库移民扶助基金收入</t>
  </si>
  <si>
    <t>1030158</t>
  </si>
  <si>
    <t>十二、国家重大水利工程建设基金收入</t>
  </si>
  <si>
    <t>1030159</t>
  </si>
  <si>
    <t>十三、车辆通行费</t>
  </si>
  <si>
    <t>1030178</t>
  </si>
  <si>
    <t>十四、污水处理费收入</t>
  </si>
  <si>
    <t>1030180</t>
  </si>
  <si>
    <t>十五、彩票发行机构和彩票销售机构的业务费用</t>
  </si>
  <si>
    <t>1030199</t>
  </si>
  <si>
    <t>十六、其他政府性基金收入</t>
  </si>
  <si>
    <t>10310</t>
  </si>
  <si>
    <t>十七、专项债券对应项目专项收入</t>
  </si>
  <si>
    <t>全市政府性基金预算收入</t>
  </si>
  <si>
    <t>地方政府专项债务转贷收入</t>
  </si>
  <si>
    <t xml:space="preserve">  政府性基金转移收入</t>
  </si>
  <si>
    <t xml:space="preserve">     政府性基金补助收入</t>
  </si>
  <si>
    <t xml:space="preserve">     抗疫特别国债转移支付收入</t>
  </si>
  <si>
    <t>2-2 2025年玉溪市政府性基金预算支出情况表</t>
  </si>
  <si>
    <t>一、文化旅游体育与传媒支出</t>
  </si>
  <si>
    <t>20707</t>
  </si>
  <si>
    <t xml:space="preserve">   国家电影事业发展专项资金安排的支出</t>
  </si>
  <si>
    <t>2070701</t>
  </si>
  <si>
    <t xml:space="preserve">      资助国产影片放映</t>
  </si>
  <si>
    <t>2070702</t>
  </si>
  <si>
    <t xml:space="preserve">      资助影院建设</t>
  </si>
  <si>
    <t>2070703</t>
  </si>
  <si>
    <t xml:space="preserve">      资助少数民族语电影译制</t>
  </si>
  <si>
    <t>2070704</t>
  </si>
  <si>
    <t xml:space="preserve">      购买农村电影公益性放映版权服务</t>
  </si>
  <si>
    <t>2070799</t>
  </si>
  <si>
    <t xml:space="preserve">      其他国家电影事业发展专项资金支出</t>
  </si>
  <si>
    <t>20709</t>
  </si>
  <si>
    <t xml:space="preserve">   旅游发展基金支出</t>
  </si>
  <si>
    <t>2070901</t>
  </si>
  <si>
    <t xml:space="preserve">      宣传促销</t>
  </si>
  <si>
    <t>2070902</t>
  </si>
  <si>
    <t xml:space="preserve">      行业规划</t>
  </si>
  <si>
    <t>2070903</t>
  </si>
  <si>
    <t xml:space="preserve">      旅游事业补助</t>
  </si>
  <si>
    <t>2070904</t>
  </si>
  <si>
    <t xml:space="preserve">      地方旅游开发项目补助</t>
  </si>
  <si>
    <t>2070999</t>
  </si>
  <si>
    <t xml:space="preserve">      其他旅游发展基金支出 </t>
  </si>
  <si>
    <t>20710</t>
  </si>
  <si>
    <t xml:space="preserve">   国家电影事业发展专项资金对应专项债务收入安排的支出</t>
  </si>
  <si>
    <t>2071001</t>
  </si>
  <si>
    <t xml:space="preserve">      资助城市影院</t>
  </si>
  <si>
    <t>2071099</t>
  </si>
  <si>
    <t xml:space="preserve">      其他国家电影事业发展专项资金对应专项债务收入支出</t>
  </si>
  <si>
    <t>二、社会保障和就业支出</t>
  </si>
  <si>
    <t>20822</t>
  </si>
  <si>
    <t xml:space="preserve">    大中型水库移民后期扶持基金支出</t>
  </si>
  <si>
    <t>2082201</t>
  </si>
  <si>
    <t xml:space="preserve">      移民补助</t>
  </si>
  <si>
    <t>2082202</t>
  </si>
  <si>
    <t xml:space="preserve">      基础设施建设和经济发展</t>
  </si>
  <si>
    <t>2082299</t>
  </si>
  <si>
    <t xml:space="preserve">      其他大中型水库移民后期扶持基金支出</t>
  </si>
  <si>
    <t>20823</t>
  </si>
  <si>
    <t xml:space="preserve">    小型水库移民扶助基金安排的支出</t>
  </si>
  <si>
    <t>2082301</t>
  </si>
  <si>
    <t>2082302</t>
  </si>
  <si>
    <t>2082399</t>
  </si>
  <si>
    <t xml:space="preserve">      其他小型水库移民扶助基金支出</t>
  </si>
  <si>
    <t>20829</t>
  </si>
  <si>
    <t xml:space="preserve">    小型水库移民扶助基金对应专项债务收入安排的支出</t>
  </si>
  <si>
    <t>2082901</t>
  </si>
  <si>
    <t>2082999</t>
  </si>
  <si>
    <t xml:space="preserve">      其他小型水库移民扶助基金对应专项债务收入安排的支出</t>
  </si>
  <si>
    <t>三、节能环保支出</t>
  </si>
  <si>
    <t>21160</t>
  </si>
  <si>
    <t xml:space="preserve">    可再生能源电价附加收入安排的支出</t>
  </si>
  <si>
    <t xml:space="preserve">      风力发电补助</t>
  </si>
  <si>
    <t xml:space="preserve">      太阳能发电补助</t>
  </si>
  <si>
    <t xml:space="preserve">      生物质能发电补助</t>
  </si>
  <si>
    <t xml:space="preserve">      其他可再生能源电价附加收入安排的支出</t>
  </si>
  <si>
    <t xml:space="preserve">    废弃电器电子产品处理基金支出</t>
  </si>
  <si>
    <t xml:space="preserve">      回收处理费用补贴</t>
  </si>
  <si>
    <t xml:space="preserve">      信息系统建设</t>
  </si>
  <si>
    <t xml:space="preserve">      基金征管经费</t>
  </si>
  <si>
    <t xml:space="preserve">      其他废弃电器电子产品处理基金支出</t>
  </si>
  <si>
    <t>四、城乡社区支出</t>
  </si>
  <si>
    <t>21208</t>
  </si>
  <si>
    <t xml:space="preserve">    国有土地使用权出让收入安排的支出</t>
  </si>
  <si>
    <t>2120801</t>
  </si>
  <si>
    <t xml:space="preserve">      征地和拆迁补偿支出</t>
  </si>
  <si>
    <t>2120802</t>
  </si>
  <si>
    <t xml:space="preserve">      土地开发支出</t>
  </si>
  <si>
    <t>2120803</t>
  </si>
  <si>
    <t xml:space="preserve">      城市建设支出</t>
  </si>
  <si>
    <t>2120804</t>
  </si>
  <si>
    <t xml:space="preserve">      农村基础设施建设支出</t>
  </si>
  <si>
    <t>2120805</t>
  </si>
  <si>
    <t xml:space="preserve">      补助被征地农民支出</t>
  </si>
  <si>
    <t>2120806</t>
  </si>
  <si>
    <t xml:space="preserve">      土地出让业务支出</t>
  </si>
  <si>
    <t>2120807</t>
  </si>
  <si>
    <t xml:space="preserve">      廉租住房支出</t>
  </si>
  <si>
    <t>2120809</t>
  </si>
  <si>
    <t xml:space="preserve">      支付破产或改制企业职工安置费</t>
  </si>
  <si>
    <t>2120810</t>
  </si>
  <si>
    <t xml:space="preserve">      棚户区改造支出</t>
  </si>
  <si>
    <t>2120811</t>
  </si>
  <si>
    <t xml:space="preserve">      公共租赁住房支出</t>
  </si>
  <si>
    <t>2120813</t>
  </si>
  <si>
    <t xml:space="preserve">      保障性住房租金补贴</t>
  </si>
  <si>
    <t>2120899</t>
  </si>
  <si>
    <t xml:space="preserve">      其他国有土地使用权出让收入安排的支出</t>
  </si>
  <si>
    <t>21210</t>
  </si>
  <si>
    <t xml:space="preserve">    国有土地收益基金安排的支出</t>
  </si>
  <si>
    <t>2121001</t>
  </si>
  <si>
    <t>2121002</t>
  </si>
  <si>
    <t>2121099</t>
  </si>
  <si>
    <t xml:space="preserve">      其他国有土地收益基金支出</t>
  </si>
  <si>
    <t>21211</t>
  </si>
  <si>
    <t xml:space="preserve">    农业土地开发资金安排的支出</t>
  </si>
  <si>
    <t>21213</t>
  </si>
  <si>
    <t xml:space="preserve">    城市基础设施配套费安排的支出</t>
  </si>
  <si>
    <t>2121301</t>
  </si>
  <si>
    <t xml:space="preserve">      城市公共设施</t>
  </si>
  <si>
    <t>2121302</t>
  </si>
  <si>
    <t xml:space="preserve">      城市环境卫生</t>
  </si>
  <si>
    <t>2121303</t>
  </si>
  <si>
    <t xml:space="preserve">      公有房屋</t>
  </si>
  <si>
    <t>2121304</t>
  </si>
  <si>
    <t xml:space="preserve">      城市防洪</t>
  </si>
  <si>
    <t>2121399</t>
  </si>
  <si>
    <t xml:space="preserve">      其他城市基础设施配套费安排的支出</t>
  </si>
  <si>
    <t>21214</t>
  </si>
  <si>
    <t xml:space="preserve">    污水处理费收入安排的支出</t>
  </si>
  <si>
    <t>2121401</t>
  </si>
  <si>
    <t xml:space="preserve">      污水处理设施建设和运营</t>
  </si>
  <si>
    <t>2121402</t>
  </si>
  <si>
    <t xml:space="preserve">      代征手续费</t>
  </si>
  <si>
    <t>2121499</t>
  </si>
  <si>
    <t xml:space="preserve">      其他污水处理费安排的支出</t>
  </si>
  <si>
    <t>21215</t>
  </si>
  <si>
    <t xml:space="preserve">    土地储备专项债券收入安排的支出</t>
  </si>
  <si>
    <t>2121501</t>
  </si>
  <si>
    <t>2121502</t>
  </si>
  <si>
    <t>2121599</t>
  </si>
  <si>
    <t xml:space="preserve">      其他土地储备专项债券收入安排的支出</t>
  </si>
  <si>
    <t>21216</t>
  </si>
  <si>
    <t xml:space="preserve">    棚户区改造专项债券收入安排的支出</t>
  </si>
  <si>
    <t>2121601</t>
  </si>
  <si>
    <t>2121602</t>
  </si>
  <si>
    <t>2121699</t>
  </si>
  <si>
    <t xml:space="preserve">      其他棚户区改造专项债券收入安排的支出</t>
  </si>
  <si>
    <t>21217</t>
  </si>
  <si>
    <t xml:space="preserve">    城市基础设施配套费对应专项债务收入安排的支出</t>
  </si>
  <si>
    <t>2121701</t>
  </si>
  <si>
    <t>2121702</t>
  </si>
  <si>
    <t>2121703</t>
  </si>
  <si>
    <t>2121704</t>
  </si>
  <si>
    <t>2121799</t>
  </si>
  <si>
    <t xml:space="preserve">      其他城市基础设施配套费对应专项债务收入安排的支出</t>
  </si>
  <si>
    <t>21218</t>
  </si>
  <si>
    <t xml:space="preserve">    污水处理费对应专项债务收入安排的支出</t>
  </si>
  <si>
    <t>2121801</t>
  </si>
  <si>
    <t>2121899</t>
  </si>
  <si>
    <t xml:space="preserve">      其他污水处理费对应专项债务收入安排的支出</t>
  </si>
  <si>
    <t>21219</t>
  </si>
  <si>
    <t xml:space="preserve">    国有土地使用权出让收入对应专项债务收入安排的支出</t>
  </si>
  <si>
    <t>2121901</t>
  </si>
  <si>
    <t>2121902</t>
  </si>
  <si>
    <t>2121903</t>
  </si>
  <si>
    <t>2121904</t>
  </si>
  <si>
    <t>2121905</t>
  </si>
  <si>
    <t>2121906</t>
  </si>
  <si>
    <t>2121907</t>
  </si>
  <si>
    <t>2121999</t>
  </si>
  <si>
    <t xml:space="preserve">      其他国有土地使用权出让收入对应专项债务收入安排的支出</t>
  </si>
  <si>
    <t>五、农林水支出</t>
  </si>
  <si>
    <t>21366</t>
  </si>
  <si>
    <t xml:space="preserve">    大中型水库库区基金安排的支出</t>
  </si>
  <si>
    <t>2136601</t>
  </si>
  <si>
    <t>2136602</t>
  </si>
  <si>
    <t xml:space="preserve">      解决移民遗留问题</t>
  </si>
  <si>
    <t>2136603</t>
  </si>
  <si>
    <t xml:space="preserve">      库区防护工程维护</t>
  </si>
  <si>
    <t>2136699</t>
  </si>
  <si>
    <t xml:space="preserve">      其他大中型水库库区基金支出</t>
  </si>
  <si>
    <t>21367</t>
  </si>
  <si>
    <t xml:space="preserve">    三峡水库库区基金支出</t>
  </si>
  <si>
    <t>2136701</t>
  </si>
  <si>
    <t>2136702</t>
  </si>
  <si>
    <t>2136703</t>
  </si>
  <si>
    <t xml:space="preserve">      库区维护和管理</t>
  </si>
  <si>
    <t>2136799</t>
  </si>
  <si>
    <t xml:space="preserve">      其他三峡水库库区基金支出</t>
  </si>
  <si>
    <t>21369</t>
  </si>
  <si>
    <t xml:space="preserve">    国家重大水利工程建设基金安排的支出</t>
  </si>
  <si>
    <t>2136901</t>
  </si>
  <si>
    <t xml:space="preserve">      南水北调工程建设</t>
  </si>
  <si>
    <t>2136902</t>
  </si>
  <si>
    <t xml:space="preserve">      三峡后续工作</t>
  </si>
  <si>
    <t>2136903</t>
  </si>
  <si>
    <t xml:space="preserve">      地方重大水利工程建设</t>
  </si>
  <si>
    <t>2136999</t>
  </si>
  <si>
    <t xml:space="preserve">      其他重大水利工程建设基金支出</t>
  </si>
  <si>
    <t xml:space="preserve">    大中型水库库区基金对应专项债务收入安排的支出</t>
  </si>
  <si>
    <t xml:space="preserve">      其他大中型水库库区基金对应专项债务收入支出</t>
  </si>
  <si>
    <t xml:space="preserve">    国家重大水利工程建设基金对应专项债务收入安排的支出</t>
  </si>
  <si>
    <t xml:space="preserve">      三峡工程后续工作</t>
  </si>
  <si>
    <t xml:space="preserve">      其他重大水利工程建设基金对应专项债务收入支出</t>
  </si>
  <si>
    <t>六、交通运输支出</t>
  </si>
  <si>
    <t>21460</t>
  </si>
  <si>
    <t xml:space="preserve">    海南省高等级公路车辆通行附加费安排的支出</t>
  </si>
  <si>
    <t>2146001</t>
  </si>
  <si>
    <t xml:space="preserve">      公路建设</t>
  </si>
  <si>
    <t>2146002</t>
  </si>
  <si>
    <t xml:space="preserve">      公路养护</t>
  </si>
  <si>
    <t>2146003</t>
  </si>
  <si>
    <t xml:space="preserve">      公路还贷</t>
  </si>
  <si>
    <t>2146099</t>
  </si>
  <si>
    <t xml:space="preserve">      其他海南省高等级公路车辆通行附加费安排的支出</t>
  </si>
  <si>
    <t>21462</t>
  </si>
  <si>
    <t xml:space="preserve">    车辆通行费安排的支出</t>
  </si>
  <si>
    <t>2146201</t>
  </si>
  <si>
    <t>2146202</t>
  </si>
  <si>
    <t xml:space="preserve">      政府还贷公路养护</t>
  </si>
  <si>
    <t>2146203</t>
  </si>
  <si>
    <t xml:space="preserve">      政府还贷公路管理</t>
  </si>
  <si>
    <t>2146299</t>
  </si>
  <si>
    <t xml:space="preserve">      其他车辆通行费安排的支出</t>
  </si>
  <si>
    <t>21463</t>
  </si>
  <si>
    <t xml:space="preserve">    港口建设费安排的支出</t>
  </si>
  <si>
    <t>2146301</t>
  </si>
  <si>
    <t xml:space="preserve">      港口设施</t>
  </si>
  <si>
    <t>2146302</t>
  </si>
  <si>
    <t xml:space="preserve">      航道建设和维护</t>
  </si>
  <si>
    <t>2146303</t>
  </si>
  <si>
    <t xml:space="preserve">      航运保障系统建设</t>
  </si>
  <si>
    <t>2146399</t>
  </si>
  <si>
    <t xml:space="preserve">      其他港口建设费安排的支出</t>
  </si>
  <si>
    <t>21464</t>
  </si>
  <si>
    <t xml:space="preserve">    铁路建设基金支出</t>
  </si>
  <si>
    <t>2146401</t>
  </si>
  <si>
    <t xml:space="preserve">      铁路建设投资</t>
  </si>
  <si>
    <t>2146402</t>
  </si>
  <si>
    <t xml:space="preserve">      购置铁路机车车辆</t>
  </si>
  <si>
    <t>2146403</t>
  </si>
  <si>
    <t xml:space="preserve">      铁路还贷</t>
  </si>
  <si>
    <t>2146404</t>
  </si>
  <si>
    <t xml:space="preserve">      建设项目铺底资金</t>
  </si>
  <si>
    <t>2146405</t>
  </si>
  <si>
    <t xml:space="preserve">      勘测设计</t>
  </si>
  <si>
    <t>2146406</t>
  </si>
  <si>
    <t xml:space="preserve">      注册资本金</t>
  </si>
  <si>
    <t>2146407</t>
  </si>
  <si>
    <t xml:space="preserve">      周转资金</t>
  </si>
  <si>
    <t>2146499</t>
  </si>
  <si>
    <t xml:space="preserve">      其他铁路建设基金支出</t>
  </si>
  <si>
    <t>21468</t>
  </si>
  <si>
    <t xml:space="preserve">    船舶油污损害赔偿基金支出</t>
  </si>
  <si>
    <t>2146801</t>
  </si>
  <si>
    <t xml:space="preserve">      应急处置费用</t>
  </si>
  <si>
    <t>2146802</t>
  </si>
  <si>
    <t xml:space="preserve">      控制清除污染</t>
  </si>
  <si>
    <t>2146803</t>
  </si>
  <si>
    <t xml:space="preserve">      损失补偿</t>
  </si>
  <si>
    <t>2146804</t>
  </si>
  <si>
    <t xml:space="preserve">      生态恢复</t>
  </si>
  <si>
    <t>2146805</t>
  </si>
  <si>
    <t xml:space="preserve">      监视监测</t>
  </si>
  <si>
    <t>2146899</t>
  </si>
  <si>
    <t xml:space="preserve">      其他船舶油污损害赔偿基金支出</t>
  </si>
  <si>
    <t>21469</t>
  </si>
  <si>
    <t xml:space="preserve">    民航发展基金支出</t>
  </si>
  <si>
    <t>2146901</t>
  </si>
  <si>
    <t xml:space="preserve">      民航机场建设</t>
  </si>
  <si>
    <t>2146902</t>
  </si>
  <si>
    <t xml:space="preserve">      空管系统建设</t>
  </si>
  <si>
    <t>2146903</t>
  </si>
  <si>
    <t xml:space="preserve">      民航安全</t>
  </si>
  <si>
    <t>2146904</t>
  </si>
  <si>
    <t xml:space="preserve">      航线和机场补贴</t>
  </si>
  <si>
    <t>2146906</t>
  </si>
  <si>
    <t xml:space="preserve">      民航节能减排</t>
  </si>
  <si>
    <t>2146907</t>
  </si>
  <si>
    <t xml:space="preserve">      通用航空发展</t>
  </si>
  <si>
    <t>2146908</t>
  </si>
  <si>
    <t xml:space="preserve">      征管经费</t>
  </si>
  <si>
    <t>2146999</t>
  </si>
  <si>
    <t xml:space="preserve">      其他民航发展基金支出</t>
  </si>
  <si>
    <t>21470</t>
  </si>
  <si>
    <t xml:space="preserve">    海南省高等级公路车辆通行附加费对应专项债务收入安排的支出</t>
  </si>
  <si>
    <t>2147001</t>
  </si>
  <si>
    <t>2147099</t>
  </si>
  <si>
    <t xml:space="preserve">      其他海南省高等级公路车辆通行附加费对应专项债务收入安排的支出</t>
  </si>
  <si>
    <t>21471</t>
  </si>
  <si>
    <t xml:space="preserve">    政府收费公路专项债券收入安排的支出</t>
  </si>
  <si>
    <t>2147101</t>
  </si>
  <si>
    <t>2147199</t>
  </si>
  <si>
    <t xml:space="preserve">      其他政府收费公路专项债券收入安排的支出</t>
  </si>
  <si>
    <t>21472</t>
  </si>
  <si>
    <t xml:space="preserve">    车辆通行费对应专项债务收入安排的支出</t>
  </si>
  <si>
    <t>21473</t>
  </si>
  <si>
    <t xml:space="preserve">    港口建设费对应专项债务收入安排的支出</t>
  </si>
  <si>
    <t>2147301</t>
  </si>
  <si>
    <t>2147303</t>
  </si>
  <si>
    <t>2147399</t>
  </si>
  <si>
    <t xml:space="preserve">      其他港口建设费对应专项债务收入安排的支出</t>
  </si>
  <si>
    <t>七、资源勘探工业信息等支出</t>
  </si>
  <si>
    <t>21562</t>
  </si>
  <si>
    <t xml:space="preserve">    农网还贷资金支出</t>
  </si>
  <si>
    <t>2156202</t>
  </si>
  <si>
    <t xml:space="preserve">      地方农网还贷资金支出</t>
  </si>
  <si>
    <t>2156299</t>
  </si>
  <si>
    <t xml:space="preserve">      其他农网还贷资金支出</t>
  </si>
  <si>
    <t>八、其他支出</t>
  </si>
  <si>
    <t>22904</t>
  </si>
  <si>
    <t xml:space="preserve">    其他政府性基金及对应专项债务收入安排的支出</t>
  </si>
  <si>
    <t>2290401</t>
  </si>
  <si>
    <t xml:space="preserve">      其他政府性基金安排的支出</t>
  </si>
  <si>
    <t>2290402</t>
  </si>
  <si>
    <t xml:space="preserve">      其他地方自行试点项目收益专项债券收入安排的支出</t>
  </si>
  <si>
    <t>2290403</t>
  </si>
  <si>
    <t xml:space="preserve">      其他政府性基金债务收入安排的支出</t>
  </si>
  <si>
    <t>22908</t>
  </si>
  <si>
    <t xml:space="preserve">    彩票发行销售机构业务费安排的支出</t>
  </si>
  <si>
    <t>2290802</t>
  </si>
  <si>
    <t xml:space="preserve">      福利彩票发行机构的业务费支出</t>
  </si>
  <si>
    <t>2290803</t>
  </si>
  <si>
    <t xml:space="preserve">      体育彩票发行机构的业务费支出</t>
  </si>
  <si>
    <t>2290804</t>
  </si>
  <si>
    <t xml:space="preserve">      福利彩票销售机构的业务费支出</t>
  </si>
  <si>
    <t>2290805</t>
  </si>
  <si>
    <t xml:space="preserve">      体育彩票销售机构的业务费支出</t>
  </si>
  <si>
    <t>2290806</t>
  </si>
  <si>
    <t xml:space="preserve">      彩票兑奖周转金支出</t>
  </si>
  <si>
    <t>2290807</t>
  </si>
  <si>
    <t xml:space="preserve">      彩票发行销售风险基金支出</t>
  </si>
  <si>
    <t>2290808</t>
  </si>
  <si>
    <t xml:space="preserve">      彩票市场调控资金支出</t>
  </si>
  <si>
    <t>2290899</t>
  </si>
  <si>
    <t xml:space="preserve">      其他彩票发行销售机构业务费安排的支出</t>
  </si>
  <si>
    <t>22960</t>
  </si>
  <si>
    <t xml:space="preserve">    彩票公益金安排的支出</t>
  </si>
  <si>
    <t xml:space="preserve">      用于补充全国社会保障基金的彩票公益金支出</t>
  </si>
  <si>
    <t>2296002</t>
  </si>
  <si>
    <t xml:space="preserve">      用于社会福利的彩票公益金支出</t>
  </si>
  <si>
    <t>2296003</t>
  </si>
  <si>
    <t xml:space="preserve">      用于体育事业的彩票公益金支出</t>
  </si>
  <si>
    <t>2296004</t>
  </si>
  <si>
    <t xml:space="preserve">      用于教育事业的彩票公益金支出</t>
  </si>
  <si>
    <t>2296005</t>
  </si>
  <si>
    <t xml:space="preserve">      用于红十字事业的彩票公益金支出</t>
  </si>
  <si>
    <t>2296006</t>
  </si>
  <si>
    <t xml:space="preserve">      用于残疾人事业的彩票公益金支出</t>
  </si>
  <si>
    <t>2296010</t>
  </si>
  <si>
    <t xml:space="preserve">      用于文化事业的彩票公益金支出</t>
  </si>
  <si>
    <t>2296011</t>
  </si>
  <si>
    <t xml:space="preserve">      用于扶贫的彩票公益金支出</t>
  </si>
  <si>
    <t>2296012</t>
  </si>
  <si>
    <t xml:space="preserve">      用于法律援助的彩票公益金支出</t>
  </si>
  <si>
    <t>2296013</t>
  </si>
  <si>
    <t xml:space="preserve">      用于城乡医疗救助的的彩票公益金支出</t>
  </si>
  <si>
    <t>2296099</t>
  </si>
  <si>
    <t xml:space="preserve">      用于其他社会公益事业的彩票公益金支出</t>
  </si>
  <si>
    <t>九、债务付息支出</t>
  </si>
  <si>
    <t>2320401</t>
  </si>
  <si>
    <t xml:space="preserve">      海南省高等级公路车辆通行附加费债务付息支出</t>
  </si>
  <si>
    <t>2320402</t>
  </si>
  <si>
    <t xml:space="preserve">      港口建设费债务付息支出</t>
  </si>
  <si>
    <t>2320405</t>
  </si>
  <si>
    <t xml:space="preserve">      国家电影事业发展专项资金债务付息支出</t>
  </si>
  <si>
    <t>2320411</t>
  </si>
  <si>
    <t xml:space="preserve">      国有土地使用权出让金债务付息支出</t>
  </si>
  <si>
    <t>2320413</t>
  </si>
  <si>
    <t xml:space="preserve">      农业土地开发资金债务付息支出</t>
  </si>
  <si>
    <t>2320414</t>
  </si>
  <si>
    <t xml:space="preserve">      大中型水库库区基金债务付息支出</t>
  </si>
  <si>
    <t>2320416</t>
  </si>
  <si>
    <t xml:space="preserve">      城市基础设施配套费债务付息支出</t>
  </si>
  <si>
    <t>2320417</t>
  </si>
  <si>
    <t xml:space="preserve">      小型水库移民扶助基金债务付息支出</t>
  </si>
  <si>
    <t>2320418</t>
  </si>
  <si>
    <t xml:space="preserve">      国家重大水利工程建设基金债务付息支出</t>
  </si>
  <si>
    <t>2320419</t>
  </si>
  <si>
    <t xml:space="preserve">      车辆通行费债务付息支出</t>
  </si>
  <si>
    <t>2320420</t>
  </si>
  <si>
    <t xml:space="preserve">      污水处理费债务付息支出</t>
  </si>
  <si>
    <t>2320431</t>
  </si>
  <si>
    <t xml:space="preserve">      土地储备专项债券付息支出</t>
  </si>
  <si>
    <t>2320432</t>
  </si>
  <si>
    <t xml:space="preserve">      政府收费公路专项债券付息支出</t>
  </si>
  <si>
    <t>2320433</t>
  </si>
  <si>
    <t xml:space="preserve">      棚户区改造专项债券付息支出</t>
  </si>
  <si>
    <t>2320498</t>
  </si>
  <si>
    <t xml:space="preserve">      其他地方自行试点项目收益专项债券付息支出</t>
  </si>
  <si>
    <t>2320499</t>
  </si>
  <si>
    <t xml:space="preserve">      其他政府性基金债务付息支出</t>
  </si>
  <si>
    <t>十、债务发行费用支出</t>
  </si>
  <si>
    <t xml:space="preserve">    地方政府专项债务发行费用支出</t>
  </si>
  <si>
    <t>2330401</t>
  </si>
  <si>
    <t xml:space="preserve">      海南省高等级公路车辆通行附加费债务发行费用支出</t>
  </si>
  <si>
    <t>2330402</t>
  </si>
  <si>
    <t xml:space="preserve">      港口建设费债务发行费用支出</t>
  </si>
  <si>
    <t>2330405</t>
  </si>
  <si>
    <t xml:space="preserve">      国家电影事业发展专项资金债务发行费用支出</t>
  </si>
  <si>
    <t>2330411</t>
  </si>
  <si>
    <t xml:space="preserve">      国有土地使用权出让金债务发行费用支出</t>
  </si>
  <si>
    <t>2330413</t>
  </si>
  <si>
    <t xml:space="preserve">      农业土地开发资金债务发行费用支出</t>
  </si>
  <si>
    <t>2330414</t>
  </si>
  <si>
    <t xml:space="preserve">      大中型水库库区基金债务发行费用支出</t>
  </si>
  <si>
    <t>2330416</t>
  </si>
  <si>
    <t xml:space="preserve">      城市基础设施配套费债务发行费用支出</t>
  </si>
  <si>
    <t>2330417</t>
  </si>
  <si>
    <t xml:space="preserve">      小型水库移民扶助基金债务发行费用支出</t>
  </si>
  <si>
    <t>2330418</t>
  </si>
  <si>
    <t xml:space="preserve">      国家重大水利工程建设基金债务发行费用支出</t>
  </si>
  <si>
    <t>2330419</t>
  </si>
  <si>
    <t xml:space="preserve">      车辆通行费债务发行费用支出</t>
  </si>
  <si>
    <t>2330420</t>
  </si>
  <si>
    <t xml:space="preserve">      污水处理费债务发行费用支出</t>
  </si>
  <si>
    <t>2330431</t>
  </si>
  <si>
    <t xml:space="preserve">      土地储备专项债券发行费用支出</t>
  </si>
  <si>
    <t>2330432</t>
  </si>
  <si>
    <t xml:space="preserve">      政府收费公路专项债券发行费用支出</t>
  </si>
  <si>
    <t>2330433</t>
  </si>
  <si>
    <t xml:space="preserve">      棚户区改造专项债券发行费用支出</t>
  </si>
  <si>
    <t>2330498</t>
  </si>
  <si>
    <t xml:space="preserve">      其他地方自行试点项目收益专项债务发行费用支出</t>
  </si>
  <si>
    <t>2330499</t>
  </si>
  <si>
    <t xml:space="preserve">      其他政府性基金债务发行费用支出</t>
  </si>
  <si>
    <t>234</t>
  </si>
  <si>
    <t>十一、抗疫特别国债安排的支出</t>
  </si>
  <si>
    <t>23401</t>
  </si>
  <si>
    <t xml:space="preserve">    基础设施建设</t>
  </si>
  <si>
    <t>2340101</t>
  </si>
  <si>
    <t xml:space="preserve">      公共卫生体系建设</t>
  </si>
  <si>
    <t>2340102</t>
  </si>
  <si>
    <t xml:space="preserve">      重大疫情防控救治体系建设</t>
  </si>
  <si>
    <t>2340103</t>
  </si>
  <si>
    <t xml:space="preserve">      粮食安全</t>
  </si>
  <si>
    <t>2340104</t>
  </si>
  <si>
    <t xml:space="preserve">      能源安全</t>
  </si>
  <si>
    <t>2340105</t>
  </si>
  <si>
    <t xml:space="preserve">      应急物资保障</t>
  </si>
  <si>
    <t>2340106</t>
  </si>
  <si>
    <t xml:space="preserve">      产业链改造升级</t>
  </si>
  <si>
    <t>2340107</t>
  </si>
  <si>
    <t xml:space="preserve">      城镇老旧小区改造</t>
  </si>
  <si>
    <t>2340108</t>
  </si>
  <si>
    <t xml:space="preserve">      生态环境治理</t>
  </si>
  <si>
    <t>2340109</t>
  </si>
  <si>
    <t xml:space="preserve">      交通基础设施建设</t>
  </si>
  <si>
    <t>2340110</t>
  </si>
  <si>
    <t xml:space="preserve">      市政设施建设</t>
  </si>
  <si>
    <t>2340111</t>
  </si>
  <si>
    <t xml:space="preserve">      重大区域规划基础设施建设</t>
  </si>
  <si>
    <t>2340199</t>
  </si>
  <si>
    <t xml:space="preserve">      其他基础设施建设</t>
  </si>
  <si>
    <t>23402</t>
  </si>
  <si>
    <t xml:space="preserve">    抗疫相关支出</t>
  </si>
  <si>
    <t>2340201</t>
  </si>
  <si>
    <t xml:space="preserve">      减免房租补贴</t>
  </si>
  <si>
    <t>2340202</t>
  </si>
  <si>
    <t xml:space="preserve">      重点企业贷款贴息</t>
  </si>
  <si>
    <t>2340203</t>
  </si>
  <si>
    <t xml:space="preserve">      创业担保贷款贴息</t>
  </si>
  <si>
    <t>2340204</t>
  </si>
  <si>
    <t xml:space="preserve">      援企稳岗补贴</t>
  </si>
  <si>
    <t>2340205</t>
  </si>
  <si>
    <t xml:space="preserve">      困难群众基本生活补助</t>
  </si>
  <si>
    <t>2340299</t>
  </si>
  <si>
    <t xml:space="preserve">      其他抗疫相关支出</t>
  </si>
  <si>
    <t>全市政府性基金支出</t>
  </si>
  <si>
    <t>230</t>
  </si>
  <si>
    <t>23004</t>
  </si>
  <si>
    <t xml:space="preserve">   政府性基金转移支付</t>
  </si>
  <si>
    <t>2300402</t>
  </si>
  <si>
    <t xml:space="preserve">     政府性基金上解支出</t>
  </si>
  <si>
    <t>2300403</t>
  </si>
  <si>
    <t xml:space="preserve">     抗疫特别国债转移支付支出</t>
  </si>
  <si>
    <t>23008</t>
  </si>
  <si>
    <t xml:space="preserve">   调出资金</t>
  </si>
  <si>
    <t>23009</t>
  </si>
  <si>
    <t xml:space="preserve">   年终结余</t>
  </si>
  <si>
    <t>231</t>
  </si>
  <si>
    <t>地方政府专项债务还本支出</t>
  </si>
  <si>
    <t>2-3 2025年市本级政府性基金预算收入情况表</t>
  </si>
  <si>
    <t>市本级政府性基金预算收入</t>
  </si>
  <si>
    <t xml:space="preserve">   政府性基金补助收入</t>
  </si>
  <si>
    <t xml:space="preserve">     政府性基金上解收入</t>
  </si>
  <si>
    <t>2-4 2025年市本级政府性基金预算支出情况表</t>
  </si>
  <si>
    <t>类</t>
  </si>
  <si>
    <t>市本级政府性基金支出</t>
  </si>
  <si>
    <t>2300401</t>
  </si>
  <si>
    <t xml:space="preserve">     政府性基金补助支出</t>
  </si>
  <si>
    <t>203308</t>
  </si>
  <si>
    <t>23011</t>
  </si>
  <si>
    <t xml:space="preserve">   地方政府专项债务转贷支出</t>
  </si>
  <si>
    <t>上年结转对应安排支出</t>
  </si>
  <si>
    <t>2-5  2025年玉溪市市本级政府性基金支出表(市对下转移支付)</t>
  </si>
  <si>
    <t>本年支出小计</t>
  </si>
  <si>
    <t>3-1  2025年玉溪市国有资本经营收入预算情况表</t>
  </si>
  <si>
    <r>
      <rPr>
        <sz val="14"/>
        <rFont val="MS Serif"/>
        <charset val="134"/>
      </rPr>
      <t xml:space="preserve">    </t>
    </r>
    <r>
      <rPr>
        <sz val="14"/>
        <color indexed="8"/>
        <rFont val="宋体"/>
        <charset val="134"/>
      </rPr>
      <t>单位：万元</t>
    </r>
  </si>
  <si>
    <t>项        目</t>
  </si>
  <si>
    <t xml:space="preserve">  利润收入</t>
  </si>
  <si>
    <t xml:space="preserve">     电力企业利润收入</t>
  </si>
  <si>
    <t xml:space="preserve">     运输企业利润收入</t>
  </si>
  <si>
    <t xml:space="preserve">     投资服务企业利润收入</t>
  </si>
  <si>
    <t xml:space="preserve">     贸易企业利润收入</t>
  </si>
  <si>
    <t xml:space="preserve">     建筑施工企业利润收入</t>
  </si>
  <si>
    <t xml:space="preserve">     房地产企业利润收入</t>
  </si>
  <si>
    <t xml:space="preserve">     医药企业利润收入</t>
  </si>
  <si>
    <t xml:space="preserve">     农林牧渔企业利润收入</t>
  </si>
  <si>
    <t xml:space="preserve">     军工企业利润收入</t>
  </si>
  <si>
    <t xml:space="preserve">     转制科研院所利润收入</t>
  </si>
  <si>
    <t xml:space="preserve">     地质勘查企业利润收入</t>
  </si>
  <si>
    <r>
      <rPr>
        <sz val="14"/>
        <rFont val="宋体"/>
        <charset val="134"/>
      </rPr>
      <t xml:space="preserve">  </t>
    </r>
    <r>
      <rPr>
        <sz val="14"/>
        <rFont val="宋体"/>
        <charset val="134"/>
      </rPr>
      <t xml:space="preserve"> </t>
    </r>
    <r>
      <rPr>
        <sz val="14"/>
        <rFont val="宋体"/>
        <charset val="134"/>
      </rPr>
      <t xml:space="preserve">  卫生体育福利企业利润收入</t>
    </r>
  </si>
  <si>
    <t xml:space="preserve">     教育文化广播企业利润收入</t>
  </si>
  <si>
    <t xml:space="preserve">     科学研究企业利润收入</t>
  </si>
  <si>
    <t xml:space="preserve">     机关社团所属企业利润收入</t>
  </si>
  <si>
    <t xml:space="preserve">     化工企业利润收入</t>
  </si>
  <si>
    <t xml:space="preserve">     金融企业利润收入（国资预算）</t>
  </si>
  <si>
    <t xml:space="preserve">     其他国有资本经营预算企业利润收入</t>
  </si>
  <si>
    <t xml:space="preserve">  股利、股息收入</t>
  </si>
  <si>
    <t xml:space="preserve">     国有控股公司股利、股息收入</t>
  </si>
  <si>
    <t xml:space="preserve">     国有参股公司股利、股息收入</t>
  </si>
  <si>
    <t xml:space="preserve">     金融企业股利、股息收入（国资预算）</t>
  </si>
  <si>
    <t xml:space="preserve">     其他国有资本经营预算企业股利、股息收入</t>
  </si>
  <si>
    <t xml:space="preserve">  产权转让收入</t>
  </si>
  <si>
    <t xml:space="preserve">     国有股权、股份转让收入</t>
  </si>
  <si>
    <t xml:space="preserve">     国有独资企业产权转让收入</t>
  </si>
  <si>
    <t xml:space="preserve">     其他国有资本经营预算企业产权转让收入</t>
  </si>
  <si>
    <t xml:space="preserve">  清算收入</t>
  </si>
  <si>
    <t xml:space="preserve">     国有股权、股份清算收入</t>
  </si>
  <si>
    <t xml:space="preserve">     国有独资企业清算收入</t>
  </si>
  <si>
    <t xml:space="preserve">     其他国有资本经营预算企业清算收入</t>
  </si>
  <si>
    <t xml:space="preserve">  其他国有资本经营预算收入</t>
  </si>
  <si>
    <t>全市国有资本经营收入</t>
  </si>
  <si>
    <t>上年结转</t>
  </si>
  <si>
    <t>账务调整收入</t>
  </si>
  <si>
    <t>3-2  2025年玉溪市国有资本经营支出预算情况表</t>
  </si>
  <si>
    <t xml:space="preserve">  解决历史遗留问题及改革成本支出</t>
  </si>
  <si>
    <t xml:space="preserve">    “三供一业”移交补助支出</t>
  </si>
  <si>
    <t xml:space="preserve">    国有企业办职教幼教补助支出</t>
  </si>
  <si>
    <t xml:space="preserve">    国有企业退休人员社会化管理补助支出</t>
  </si>
  <si>
    <t xml:space="preserve">    国有企业办公共服务机构移交补助支出</t>
  </si>
  <si>
    <t xml:space="preserve">    国有企业改革成本支出</t>
  </si>
  <si>
    <t xml:space="preserve">    离休干部医药费补助支出</t>
  </si>
  <si>
    <t xml:space="preserve">    其他解决历史遗留问题及改革成本支出</t>
  </si>
  <si>
    <t xml:space="preserve">  国有企业资本金注入</t>
  </si>
  <si>
    <t xml:space="preserve">    国有经济结构调整支出</t>
  </si>
  <si>
    <t xml:space="preserve">    公益性设施投资支出</t>
  </si>
  <si>
    <t xml:space="preserve">    前瞻性战略性产业发展支出</t>
  </si>
  <si>
    <t xml:space="preserve">    生态环境保护支出</t>
  </si>
  <si>
    <t xml:space="preserve">    其他国有企业资本金注入</t>
  </si>
  <si>
    <t xml:space="preserve">  国有企业政策性补贴</t>
  </si>
  <si>
    <t xml:space="preserve">    国有企业政策性补贴（项）</t>
  </si>
  <si>
    <t xml:space="preserve">  金融国有资本经营预算支出</t>
  </si>
  <si>
    <t xml:space="preserve">  其他金融国有资本经营预算支出</t>
  </si>
  <si>
    <t xml:space="preserve">  其他国有资本经营预算支出</t>
  </si>
  <si>
    <t xml:space="preserve">    其他国有资本经营预算支出（项）</t>
  </si>
  <si>
    <t>全市国有资本经营支出</t>
  </si>
  <si>
    <t>国有资本经营预算转移支付</t>
  </si>
  <si>
    <t>调出资金</t>
  </si>
  <si>
    <t>结转下年</t>
  </si>
  <si>
    <t>3-3  2025年市本级国有资本经营收入预算情况表</t>
  </si>
  <si>
    <t>利润收入</t>
  </si>
  <si>
    <t xml:space="preserve">     卫生体育福利企业利润收入</t>
  </si>
  <si>
    <t>股利、股息收入</t>
  </si>
  <si>
    <t>产权转让收入</t>
  </si>
  <si>
    <t xml:space="preserve">    国有股权、股份转让收入</t>
  </si>
  <si>
    <t xml:space="preserve">    国有独资企业产权转让收入</t>
  </si>
  <si>
    <t xml:space="preserve">   其他国有资本经营预算企业产权转让收入</t>
  </si>
  <si>
    <t>清算收入</t>
  </si>
  <si>
    <t>其他国有资本经营预算收入</t>
  </si>
  <si>
    <t>市本级国有资本经营收入</t>
  </si>
  <si>
    <t>3-4  2025年市本级国有资本经营支出预算情况表</t>
  </si>
  <si>
    <t>项   目</t>
  </si>
  <si>
    <t xml:space="preserve">    "三供一业"移交补助支出</t>
  </si>
  <si>
    <t xml:space="preserve">   其他金融国有资本经营预算支出</t>
  </si>
  <si>
    <t>市本级国有资本经营支出</t>
  </si>
  <si>
    <t>3-5  2025年玉溪市市本级国有资本经营预算转移支付表（分地区）</t>
  </si>
  <si>
    <t>地  区</t>
  </si>
  <si>
    <t>预算数</t>
  </si>
  <si>
    <t>合  计</t>
  </si>
  <si>
    <t>3-6  2025年玉溪市市本级国有资本经营预算转移支付表（分项目）</t>
  </si>
  <si>
    <t>项目名称</t>
  </si>
  <si>
    <t>2025年中央企业退休人员社会化管理补助资金</t>
  </si>
  <si>
    <t>4-1  2025年玉溪市社会保险基金收入预算情况表</t>
  </si>
  <si>
    <t>项     目</t>
  </si>
  <si>
    <t>2024年预计执行数</t>
  </si>
  <si>
    <t>预算数比上年预计执行数增长%</t>
  </si>
  <si>
    <t>一、企业职工基本养老保险基金收入</t>
  </si>
  <si>
    <t xml:space="preserve">    其中：保险费收入</t>
  </si>
  <si>
    <t xml:space="preserve">          利息收入</t>
  </si>
  <si>
    <t xml:space="preserve">          财政补贴收入</t>
  </si>
  <si>
    <t/>
  </si>
  <si>
    <t>二、机关事业单位基本养老保险基金收入</t>
  </si>
  <si>
    <t>y</t>
  </si>
  <si>
    <t>三、失业保险基金收入</t>
  </si>
  <si>
    <t>四、城镇职工基本医疗保险基金收入</t>
  </si>
  <si>
    <t>五、工伤保险基金收入</t>
  </si>
  <si>
    <t>六、城乡居民基本养老保险基金收入</t>
  </si>
  <si>
    <t>七、居民基本医疗保险基金收入</t>
  </si>
  <si>
    <t>收入小计</t>
  </si>
  <si>
    <t xml:space="preserve">  其中：保险费收入</t>
  </si>
  <si>
    <t xml:space="preserve">        利息收入</t>
  </si>
  <si>
    <t xml:space="preserve">        财政补贴收入</t>
  </si>
  <si>
    <t>上级补助收入</t>
  </si>
  <si>
    <t>下级上解收入</t>
  </si>
  <si>
    <t>收入合计</t>
  </si>
  <si>
    <t>4-2  2025年玉溪市社会保险基金支出预算情况表</t>
  </si>
  <si>
    <r>
      <rPr>
        <sz val="14"/>
        <rFont val="宋体"/>
        <charset val="134"/>
      </rPr>
      <t xml:space="preserve">    </t>
    </r>
    <r>
      <rPr>
        <sz val="14"/>
        <color indexed="8"/>
        <rFont val="宋体"/>
        <charset val="134"/>
      </rPr>
      <t>单位：万元</t>
    </r>
  </si>
  <si>
    <t>一、企业职工基本养老保险基金支出</t>
  </si>
  <si>
    <t xml:space="preserve">    其中：待遇支出</t>
  </si>
  <si>
    <t>二、机关事业单位基本养老保险基金支出</t>
  </si>
  <si>
    <t>三、失业保险基金支出</t>
  </si>
  <si>
    <t>四、城镇职工基本医疗保险基金支出</t>
  </si>
  <si>
    <t>五、工伤保险基金支出</t>
  </si>
  <si>
    <t>六、城乡居民基本养老保险基金支出</t>
  </si>
  <si>
    <t>七、居民基本医疗保险基金支出</t>
  </si>
  <si>
    <t>支出小计</t>
  </si>
  <si>
    <t xml:space="preserve">    其中：社会保险待遇支出</t>
  </si>
  <si>
    <t>补助下级支出</t>
  </si>
  <si>
    <t>上解上级支出</t>
  </si>
  <si>
    <t>支出合计</t>
  </si>
  <si>
    <t>4-3  2025年玉溪市市本级社会保险基金收入预算情况表</t>
  </si>
  <si>
    <t>4-4  2025年玉溪市市本级社会保险基金支出预算情况表</t>
  </si>
  <si>
    <r>
      <rPr>
        <sz val="14"/>
        <rFont val="MS Serif"/>
        <charset val="134"/>
      </rPr>
      <t xml:space="preserve">    </t>
    </r>
    <r>
      <rPr>
        <sz val="14"/>
        <color indexed="8"/>
        <rFont val="宋体"/>
        <charset val="134"/>
      </rPr>
      <t>单位：万元</t>
    </r>
  </si>
  <si>
    <t>没有数据，省级不经办</t>
  </si>
  <si>
    <t>5-1  玉溪市2024年地方政府债务限额及余额预算情况表</t>
  </si>
  <si>
    <t>单位：亿元</t>
  </si>
  <si>
    <t>地   区</t>
  </si>
  <si>
    <t>2024年债务限额</t>
  </si>
  <si>
    <t>2024年债务余额预计执行数</t>
  </si>
  <si>
    <t>一般债务</t>
  </si>
  <si>
    <t>专项债务</t>
  </si>
  <si>
    <t>公  式</t>
  </si>
  <si>
    <t>A=B+C</t>
  </si>
  <si>
    <t>B</t>
  </si>
  <si>
    <t>C</t>
  </si>
  <si>
    <t>D=E+F</t>
  </si>
  <si>
    <t>E</t>
  </si>
  <si>
    <t>F</t>
  </si>
  <si>
    <t>玉溪市合计</t>
  </si>
  <si>
    <t>一、玉溪市本级</t>
  </si>
  <si>
    <t>二、玉溪市下级合计</t>
  </si>
  <si>
    <t>注：1.本表反映上一年度本地区、本级及分地区地方政府债务限额及余额预计执行数。</t>
  </si>
  <si>
    <t xml:space="preserve">    2.本表由县级以上地方各级财政部门在本级人民代表大会批准预算后二十日内公开。</t>
  </si>
  <si>
    <t>玉溪市2024年地方政府债务限额及余额预算情况表</t>
  </si>
  <si>
    <t xml:space="preserve">  玉溪市</t>
  </si>
  <si>
    <t xml:space="preserve">    玉溪市本级</t>
  </si>
  <si>
    <t xml:space="preserve">    红塔区</t>
  </si>
  <si>
    <t xml:space="preserve">    高新区</t>
  </si>
  <si>
    <t>……</t>
  </si>
  <si>
    <t>5-2  玉溪市2024年地方政府一般债务余额情况表</t>
  </si>
  <si>
    <t>项    目</t>
  </si>
  <si>
    <t>执行数</t>
  </si>
  <si>
    <t>一、2023年末地方政府一般债务余额实际数</t>
  </si>
  <si>
    <t>二、2024年末地方政府一般债务余额限额</t>
  </si>
  <si>
    <t>三、2024年地方政府一般债务发行额</t>
  </si>
  <si>
    <t xml:space="preserve">  中央转贷地方的国际金融组织和外国政府贷款</t>
  </si>
  <si>
    <t xml:space="preserve">  2024年地方政府一般债券发行额</t>
  </si>
  <si>
    <t>四、2024年地方政府一般债务还本额</t>
  </si>
  <si>
    <t>五、2024年末地方政府一般债务余额预计执行数</t>
  </si>
  <si>
    <t>六、2025年地方财政赤字</t>
  </si>
  <si>
    <t>七、2025年地方政府一般债务余额限额</t>
  </si>
  <si>
    <t>注：1.本表反映本地区上两年度一般债务余额，上一年度一般债务限额、发行额、还本支出及余额，本年度财政赤字及一般
      债务限额。  
    2.本表由县级以上地方各级财政部门在本级人民代表大会批准预算后二十日内公开。
    3.本表“四、2024年地方政府一般债务还本额”只包括地方政府一般债券还本和外贷还本，不包括按照财政部要求列支在
    “2310399地方政府其他一般债务还本支出”的置换存量隐性债务部分。</t>
  </si>
  <si>
    <t>5-3  玉溪市市本级2024年地方政府一般债务余额情况表</t>
  </si>
  <si>
    <t xml:space="preserve">    中央转贷地方的国际金融组织和外国政府贷款</t>
  </si>
  <si>
    <t xml:space="preserve">    2024年地方政府一般债券发行额</t>
  </si>
  <si>
    <t>注：1.本表反映本地区上两年度一般债务余额，上一年度一般债务限额、发行额、还本支出及余额，本年度财政赤
      字及一般债务限额。  
    2.本表由县级以上地方各级财政部门在本级人民代表大会批准预算后二十日内公开。
    3.本表“四、2024年地方政府一般债务还本额”只包括地方政府一般债券还本和外贷还本，不包括按照财政部要求列支在
    “2310399地方政府其他一般债务还本支出”的置换存量隐性债务部分。</t>
  </si>
  <si>
    <t>5-4  玉溪市2024年地方政府专项债务余额情况表</t>
  </si>
  <si>
    <t>一、2023年末地方政府专项债务余额实际数</t>
  </si>
  <si>
    <t>二、2024年末地方政府专项债务余额限额</t>
  </si>
  <si>
    <t>三、2024年地方政府专项债务发行额</t>
  </si>
  <si>
    <t>四、2024年地方政府专项债务还本额</t>
  </si>
  <si>
    <t>五、2024年末地方政府专项债务余额预计执行数</t>
  </si>
  <si>
    <t>六、2025年地方政府专项债务新增限额</t>
  </si>
  <si>
    <t>七、2024年末地方政府专项债务余额限额</t>
  </si>
  <si>
    <t>注：1.本表反映本地区上两年度专项债务余额，上一年度专项债务限额、发行额、还本额及余额，本年度专项债务新
      增限额及限额。
    2.本表由县级以上地方各级财政部门在本级人民代表大会批准预算后二十日内公开。
    3.本表“四、2024年地方政府专项债务还本额”只包括地方政府专项债券还本额，不包括按照财政部要求列支在
     “2310499其他政府性基金债务还本支出”的置换存量隐性债务部分。</t>
  </si>
  <si>
    <t>空表说明：2025年债务余额限额情况将在2025年决算时反映情况。</t>
  </si>
  <si>
    <t>5-5  玉溪市本级2024年地方政府专项债务余额情况表</t>
  </si>
  <si>
    <t>六、2024年地方政府专项债务新增限额</t>
  </si>
  <si>
    <t>七、2025年末地方政府专项债务余额限额</t>
  </si>
  <si>
    <t>注：1.本表反映本地区上两年度专项债务余额，上一年度专项债务限额、发行额、还本额及余额，本年度专项债务
      新增限额及限额。
    2.本表由县级以上地方各级财政部门在本级人民代表大会批准预算后二十日内公开。
    3.本表“四、2024年地方政府专项债务还本额”只包括地方政府专项债券还本额，不包括按照财政部要求列支在
     “2310499其他政府性基金债务还本支出”的置换存量隐性债务部分。</t>
  </si>
  <si>
    <t>5-6  玉溪市地方政府债券发行及还本
付息情况表</t>
  </si>
  <si>
    <t>公式</t>
  </si>
  <si>
    <t>本地区</t>
  </si>
  <si>
    <t>本级</t>
  </si>
  <si>
    <t>一、2024年发行预计执行数</t>
  </si>
  <si>
    <t>A=B+D</t>
  </si>
  <si>
    <t>（一）一般债券</t>
  </si>
  <si>
    <t xml:space="preserve">   其中：再融资债券</t>
  </si>
  <si>
    <t>（二）专项债券</t>
  </si>
  <si>
    <t>D</t>
  </si>
  <si>
    <t>二、2024年还本预计执行数</t>
  </si>
  <si>
    <t>F=G+H</t>
  </si>
  <si>
    <t>G</t>
  </si>
  <si>
    <t>H</t>
  </si>
  <si>
    <t>三、2024年付息预计执行数</t>
  </si>
  <si>
    <t>I=J+K</t>
  </si>
  <si>
    <t>J</t>
  </si>
  <si>
    <t>K</t>
  </si>
  <si>
    <t>四、2025年还本预算数</t>
  </si>
  <si>
    <t>L=M+O</t>
  </si>
  <si>
    <t>M</t>
  </si>
  <si>
    <t xml:space="preserve">   其中：再融资</t>
  </si>
  <si>
    <t xml:space="preserve">      财政预算安排 </t>
  </si>
  <si>
    <t>N</t>
  </si>
  <si>
    <t>O</t>
  </si>
  <si>
    <t xml:space="preserve">      财政预算安排</t>
  </si>
  <si>
    <t>P</t>
  </si>
  <si>
    <t>五、2025年付息预算数</t>
  </si>
  <si>
    <t>Q=R+S</t>
  </si>
  <si>
    <t>R</t>
  </si>
  <si>
    <t>S</t>
  </si>
  <si>
    <t>注：1.本表反映本地区上一年度地方政府债券（含再融资债券）发行及还本付息支出
      预计执行数、本年度地方政府债券还本付息支出预算数等。
    2.本表由县级以上地方各级财政部门在本级人民代表大会批准预算后二十日内公
      开。</t>
  </si>
  <si>
    <t>5-7  玉溪市2025年地方政府债务限额提前下达情况表</t>
  </si>
  <si>
    <t>下级</t>
  </si>
  <si>
    <t>一、2024年地方政府债务限额</t>
  </si>
  <si>
    <t>其中： 一般债务限额</t>
  </si>
  <si>
    <t xml:space="preserve">       专项债务限额</t>
  </si>
  <si>
    <t>二、提前下达的2025年新增地方政府债务限额</t>
  </si>
  <si>
    <t>注：本表反映本地区及本级年初预算中列示提前下达的新增地方政府债务限额情况，由县级以上地方各级财政部门在本级人民代表大会批准预算后二十日内公开。</t>
  </si>
  <si>
    <t>空表说明：关于玉溪市2025年地方政府债务限额提前下达表为空表的说明，截至2024年12月30日，省财政厅并未提前下达玉溪市政府债务限额，将在决算报告中公开。</t>
  </si>
  <si>
    <t>5-8  玉溪市2025年年初新增地方政府债券资金安排表</t>
  </si>
  <si>
    <t>序号</t>
  </si>
  <si>
    <t>项目类型</t>
  </si>
  <si>
    <t>项目主管部门</t>
  </si>
  <si>
    <t>债券性质</t>
  </si>
  <si>
    <t>债券规模</t>
  </si>
  <si>
    <t>如：农村公路、市政道路等
如：土地储备、政府收费公路、棚改等</t>
  </si>
  <si>
    <t>一般债券
专项债券</t>
  </si>
  <si>
    <t>...</t>
  </si>
  <si>
    <t>注：本表反映本级当年提前下达的新增地方政府债券资金使用安排，由县级以上地方各级财政部门在本级人民代表大会批准预算后二十日内公开。</t>
  </si>
  <si>
    <t>空表说明：关于玉溪市2025年年初新增地方政府债券资金安排表为空表的说明，截至2024年12月30日，省发展改革委、省财政厅暂未确定上半年的专项债券项目发行计划，无法确定资金安排。</t>
  </si>
  <si>
    <t>6-1   2025年市级重大政策和重点项目绩效目标表</t>
  </si>
  <si>
    <t>单位名称、项目名称</t>
  </si>
  <si>
    <t>项目年度绩效目标</t>
  </si>
  <si>
    <t>一级指标</t>
  </si>
  <si>
    <t>二级指标</t>
  </si>
  <si>
    <t>三级指标</t>
  </si>
  <si>
    <t>指标性质</t>
  </si>
  <si>
    <t>指标值</t>
  </si>
  <si>
    <t>度量单位</t>
  </si>
  <si>
    <t>指标属性</t>
  </si>
  <si>
    <t>指标内容</t>
  </si>
  <si>
    <t>玉溪市发展和改革委员会</t>
  </si>
  <si>
    <t>市对下重点项目前期工作专项经费</t>
  </si>
  <si>
    <t>根据市政府安排，尽快完成前期工作任务目标，确保项目能够尽快落地，谋划新增的一批具备全局性、引领性、基础性的重大项目，有利于我市完成固定资产投资任务。。具体完成绩效指标为：
1.覆盖县区数量10个；
2.固投目标任务完成率达100%；
2.助力县（市、区)100%完成2023年固定资产投资任务；
3.投资计划下达率达100%；
4.助力各县（市、区）100%完成全年GDP目标任务；
5.群众满意度达到70%。</t>
  </si>
  <si>
    <t>产出指标</t>
  </si>
  <si>
    <t>数量指标</t>
  </si>
  <si>
    <t>覆盖县区数量</t>
  </si>
  <si>
    <t>=</t>
  </si>
  <si>
    <t>10</t>
  </si>
  <si>
    <t>个</t>
  </si>
  <si>
    <t>定量指标</t>
  </si>
  <si>
    <t>反映覆盖县区数量情况</t>
  </si>
  <si>
    <t>质量指标</t>
  </si>
  <si>
    <t>固投目标任务完成率</t>
  </si>
  <si>
    <t>100</t>
  </si>
  <si>
    <t>%</t>
  </si>
  <si>
    <t>反映固投目标任务完成率完成情况。</t>
  </si>
  <si>
    <t>时效指标</t>
  </si>
  <si>
    <t>投资计划下达及时率</t>
  </si>
  <si>
    <t>反映投资计划下达及时率情况</t>
  </si>
  <si>
    <t>效益指标</t>
  </si>
  <si>
    <t>经济效益</t>
  </si>
  <si>
    <t>助力各县（市、区）完成全年GDP目标任务</t>
  </si>
  <si>
    <t>助推</t>
  </si>
  <si>
    <t>定性指标</t>
  </si>
  <si>
    <t>反映助力各县（市、区）完成全年GDP目标任务情况</t>
  </si>
  <si>
    <t>满意度指标</t>
  </si>
  <si>
    <t>服务对象满意度</t>
  </si>
  <si>
    <t>群众满意度</t>
  </si>
  <si>
    <t>&gt;=</t>
  </si>
  <si>
    <t>70</t>
  </si>
  <si>
    <t>反映通过问卷调查群众满意度情况。群众满意度=满意问卷数/有效问卷数×100%。</t>
  </si>
  <si>
    <t>市本级重点项目前期工作专项经费</t>
  </si>
  <si>
    <t>根据市委、市政府安排，尽快完成前期工作任务目标，确保项目能够尽快落地，谋划新增的一批具备全局性、引领性、基础性的重大项目，有利于我市完成固定资产投资任务。具体完成绩效指标为：
1.资金下达项目数量大于30个；
2.固投完成率达100%；
3.投资计划下达及时率达90%以上；
4.助力全市GDP完成全年目标任务；
5.群众满意度达到70%。</t>
  </si>
  <si>
    <t>下达项目数量</t>
  </si>
  <si>
    <t>30</t>
  </si>
  <si>
    <t>反映前期工作目标下达项目数量。</t>
  </si>
  <si>
    <t>90</t>
  </si>
  <si>
    <t>助力全市GDP完成全年目标任务</t>
  </si>
  <si>
    <t>反映助力全市GDP完成全年目标任务的情况</t>
  </si>
  <si>
    <t>玉溪市住房和城乡建设局</t>
  </si>
  <si>
    <t>农村危房改造贷款贴息补助资金</t>
  </si>
  <si>
    <t>从2015年起，计划在2018年之前完成全市12.2万户D级危房改造任务，通过农村危房改造和抗震安居工程这一平台，确保全市D级危房农户抗震改造能“建得起，建得好，建得美，建出特色”，目前，全市12.2万户D级危房改造任务已全部完工，实施效果显著，农户满意度达90%以上。</t>
  </si>
  <si>
    <t>支付农危改农户贷款贴息资金的县区数量</t>
  </si>
  <si>
    <t>9</t>
  </si>
  <si>
    <t>支付6县2区1市农户贷款贴息资金</t>
  </si>
  <si>
    <t>补齐贴息补助户数</t>
  </si>
  <si>
    <t>29106</t>
  </si>
  <si>
    <t>户</t>
  </si>
  <si>
    <t>补齐未兑付资金，补助户数打到29106户</t>
  </si>
  <si>
    <t>农危改农户贷款贴息资金拨付率</t>
  </si>
  <si>
    <t>及时全额拨付农户贷款贴息资金</t>
  </si>
  <si>
    <t>贴息补助覆盖率</t>
  </si>
  <si>
    <t>补齐贴息资金，覆盖率达到100%</t>
  </si>
  <si>
    <t>补助发放及时率</t>
  </si>
  <si>
    <t>社会效益</t>
  </si>
  <si>
    <t>贷款农户住房安全有保障</t>
  </si>
  <si>
    <t>贷款农户的危房改造后，住房安全得到保障</t>
  </si>
  <si>
    <t>普查县顺利通过国家脱贫验收</t>
  </si>
  <si>
    <t>2</t>
  </si>
  <si>
    <t>2020年8月，江川区、易门县顺利通过国家考核验收</t>
  </si>
  <si>
    <t>农信社向全市2015、2016、2017、2018、2019年度实施农村危房改造及地震安居工程农户贷款，按照省、市优惠政策，支付2017—2019年度政府应承担的贴息资金</t>
  </si>
  <si>
    <t>玉溪市交通运输局</t>
  </si>
  <si>
    <t>公交车爱心卡乘车补助资金</t>
  </si>
  <si>
    <t>根据《云南省老年人权益保障条例》和《玉溪市老年人权益保障实施办法》“老年人持《老年人优待证》，免费乘坐本市行政辖区内营运的公交公共汽车”的要求，市公交公司自2008年以来，按照市委、市政府的指示精神，为60岁以上的老年人办理爱心卡，让其免费乘坐市内公交车。2025年的目标：免费运送60岁以上老年乘客1250万人次，替老年人节约出行成本1250万元，免费办理爱心卡达101000张，办理完成率达100%，老年人出行率达80%以上，老年人乘车满意度达90%以上。在全面做好全年各项工作的基础上，实现：
（一）确保《玉溪市老年人权益保障实施办法》中关于老年人免费乘坐本市行政辖区内营运的公交公共汽车的要求得以落实。
（二）确保年满60周岁及以上的老年人（愿意办理爱心卡的）能享受市委、市政府对老年人免费乘坐中心城区市公交公司公交车的优惠政策。
（三）加大候车亭建设，改善乘客候车环境，增加更新车辆，提高公共交通运行效率，缩短乘客候车时间。
（四）充分保障老年人的合法权益，发展老龄事业，弘扬敬老、养老、助老的传统美德和社会风尚。</t>
  </si>
  <si>
    <t>爱心卡办理张数</t>
  </si>
  <si>
    <t>101000</t>
  </si>
  <si>
    <t>张</t>
  </si>
  <si>
    <t>反映爱心卡办理张数</t>
  </si>
  <si>
    <t>办理完成率</t>
  </si>
  <si>
    <t>反映办理爱心卡张数工作的完成情况</t>
  </si>
  <si>
    <t>反映补助发放情况。</t>
  </si>
  <si>
    <t>减少老年人出行成本</t>
  </si>
  <si>
    <t>1250</t>
  </si>
  <si>
    <t>万元</t>
  </si>
  <si>
    <t>反映老年人出行成本，预计2024年老年人免费乘车次数达1250万人次，按照现行乘坐公交车1元/人次的票价，实行免费乘车后，老年人出行将减少1250万元的出行成本。</t>
  </si>
  <si>
    <t>老年人出行率</t>
  </si>
  <si>
    <t>80</t>
  </si>
  <si>
    <t>反映老年人出行率，出行率根据办理且有乘车记录的爱心卡数量占红塔区60岁以上老年人口总数计算。</t>
  </si>
  <si>
    <t>老年人免费乘坐公交车次数</t>
  </si>
  <si>
    <t>万人次</t>
  </si>
  <si>
    <t xml:space="preserve">反映老年人免费乘坐公交车次数，预计2024年老年免费乘车次数达1250万人次。
</t>
  </si>
  <si>
    <t>生态效益</t>
  </si>
  <si>
    <t>减少碳排放</t>
  </si>
  <si>
    <t>27.03</t>
  </si>
  <si>
    <t>万吨</t>
  </si>
  <si>
    <t>反映新能源公交车运送乘客，减少碳排放，保护生态环境。</t>
  </si>
  <si>
    <t>老年人乘客满意度</t>
  </si>
  <si>
    <t>反映老年人、军人、退役军人、三属等免费乘车的乘客满意度</t>
  </si>
  <si>
    <t>玉溪市统计局</t>
  </si>
  <si>
    <t>玉溪市第五次全国经济普查工作经费</t>
  </si>
  <si>
    <t>玉溪市第五次全国经济普查将完成单位5万户，个体户23万户的单位清查和普查任务，全面调查全市第二产业和第三产业的发展规模、布局和效益，掌握玉溪国民经济行业间经济联系，反映创新驱动发展、绿色低碳发展和数字经济发展等新进展，为科学制定玉溪市中长期发展规划，推动经济高质量发展，全面建设社会主义现代化国家提供科学准确的统计信息支持。玉溪市2023年完成普查方案培训，普查区划分及绘图，普查指导员和普查员选聘及培训，编制清查底册，实施单位清查，登记准备。</t>
  </si>
  <si>
    <t>经济普查登记单位数</t>
  </si>
  <si>
    <t>32000</t>
  </si>
  <si>
    <t>反映经济普查登记单位的数量。</t>
  </si>
  <si>
    <t>普查人员参与人数</t>
  </si>
  <si>
    <t>5000</t>
  </si>
  <si>
    <t>人</t>
  </si>
  <si>
    <t>反映普查人员的参与情况。</t>
  </si>
  <si>
    <t>经济普查登记完成率</t>
  </si>
  <si>
    <t>95</t>
  </si>
  <si>
    <t>反映经济普查登记的完成率。</t>
  </si>
  <si>
    <t>普查对象知晓率</t>
  </si>
  <si>
    <t>反映经济普查宣传广度和深度。</t>
  </si>
  <si>
    <t>可持续影响</t>
  </si>
  <si>
    <t>事后质量抽查数据指标误差率</t>
  </si>
  <si>
    <t>&lt;=</t>
  </si>
  <si>
    <t>5</t>
  </si>
  <si>
    <t>‰</t>
  </si>
  <si>
    <t>反映事后质量抽查结果显示的数据指标误差情况。事后质量抽查数据指标误差率=事后质量抽查数据指标误差数/质量抽查总数*100%</t>
  </si>
  <si>
    <t>普查对象满意度</t>
  </si>
  <si>
    <t>反映经济普查收益对象的满意程度。</t>
  </si>
  <si>
    <t>玉溪市市场监督管理局</t>
  </si>
  <si>
    <t>食用野生菌及其他食物中毒保险经费</t>
  </si>
  <si>
    <t>2025年，探索建立野生菌中毒防控救助机制，推动食物中毒责任保险落地生效，最大限度减少因无力支付治疗费用而导致中毒患者死亡人数。预算投入资金10万元，用于救助凡在玉溪市辖区内发生的因食用野生菌中毒及其他食物中毒（不含食用草乌、附片中毒）的人口（含玉溪市户籍人口、暂住人口、外来务工人员及流动人员），避免困难群体发生食物中毒后因经济困难不及时就医，导致出现严重后果甚至死亡等事件发生。</t>
  </si>
  <si>
    <t>办理食物中毒保险公司数量</t>
  </si>
  <si>
    <t>1.00</t>
  </si>
  <si>
    <t>家</t>
  </si>
  <si>
    <t>反映办理食物中毒保险公司数量。</t>
  </si>
  <si>
    <t>救助对象认定准确率</t>
  </si>
  <si>
    <t>反映救助对象认定的准确情况。
救助对象认定准确率=抽检符合标准的救助对象数/抽检实际救助对象数*100%</t>
  </si>
  <si>
    <t>救助发放及时率</t>
  </si>
  <si>
    <t>反映发放单位及时发放救助资金的情况。
救助发放及时率=时限内发放救助资金额/应发放救助资金额*100%</t>
  </si>
  <si>
    <t>政策知晓率</t>
  </si>
  <si>
    <t>反映救助政策的宣传效果情况。
政策知晓率=调查中救助政策知晓人数/调查总人数*100%</t>
  </si>
  <si>
    <t>救助对象赔付率</t>
  </si>
  <si>
    <t>反映救助对象应赔付均赔付的情况。救助对象赔付率=救助对象实际赔付金额/救助对象应赔付金额*100%</t>
  </si>
  <si>
    <t>救助对象满意度</t>
  </si>
  <si>
    <t>反映获救助对象的满意程度。
救助对象满意度=调查中满意和较满意的获救助人员数/调查总人数*100%</t>
  </si>
  <si>
    <t>玉溪市关心下一代工作委员会</t>
  </si>
  <si>
    <t>困难家庭未成年人救助（市级）专项资金</t>
  </si>
  <si>
    <t>年度目标任务：一是精准及时将补贴发放给困难家庭未成年人。关心家庭困难学生共渡难关，提高学生的学习热情，树立自强感恩意识，培养教育好青年困难学生。救助金要严格按照要求实名制及时、精准地发放到贫困学生。
二是开展困难家庭辍学、失学儿童、农村留守儿童、城市下岗困难家庭和服刑人员救助家庭子女的救助。
三是开展关爱弱势群体工作，对全市部分困难家庭未成年人救助。帮助受助学生及其家庭缓解就学经济压力，使适龄青少年儿童得以依法接受教育和正常完成学业。
四是完成“留守儿童之家”、残疾少儿困难家庭“生产自救”。被救助对象生活状态良好，解决困难学生就学、吃穿住问题。</t>
  </si>
  <si>
    <t>关爱救助全市贫困小学生</t>
  </si>
  <si>
    <t>名细、申请、签名、财政报表和入户调查情况。</t>
  </si>
  <si>
    <t>年度目标任务：一是精准及时将补贴发放给49名困难家庭未成年人。关心家庭困难学生共渡难关，提高学生的学习热情，树立自强感恩意识，培养教育好青年困难学生。救助金要严格按照要求实名制及时、精准地发放到贫困学生。
二是开展困难家庭辍学、失学儿童、农村留守儿童、城市下岗困难家庭和服刑人员救助家庭子女的救助。
三是开展关爱弱势群体工作，对全市部分困难家庭未成年人救助。帮助受助学生及其家庭缓解就学经济压力，使适龄青少年儿童得以依法接受教育和正常完成学业。
四是完成“留守儿童之家”、残疾少儿困难家庭“生产自救”。被救助对象生活状态良好，解决困难学生就学、吃穿住问题。</t>
  </si>
  <si>
    <t>关爱救助全市贫困中学生</t>
  </si>
  <si>
    <t>22</t>
  </si>
  <si>
    <t>爱心圆梦大学生</t>
  </si>
  <si>
    <t>0</t>
  </si>
  <si>
    <t>救助对象精准名细、申请、签名、财政报表和入户调查情况。</t>
  </si>
  <si>
    <t>救助完成率</t>
  </si>
  <si>
    <t>救助对象精准</t>
  </si>
  <si>
    <t>有所改善</t>
  </si>
  <si>
    <t>贫困中小学生对帮扶工作满意度</t>
  </si>
  <si>
    <t>90%</t>
  </si>
  <si>
    <t>群众对关心下一代工作的认可度</t>
  </si>
  <si>
    <t>玉溪市教育体育局</t>
  </si>
  <si>
    <t>农村义务教育学生营养改善计划专项资金</t>
  </si>
  <si>
    <t xml:space="preserve">2025年度让全市所有农村义务教育学生享受营养改善计划补助。切实加强对农村义务教育学生营养改善计划工作的组织领导。及时组织下拨财政资金，加强资金管理，按时、足额将补助资金下拨到每一所义务教育阶段学校，确保全市所有农村义务教育学校的学生都享受到国家的营养改善计划补助。营养改善计划资金补助标准达标率100%，营养改善计划资金覆盖率100%。使这项惠民政策家喻户晓、深入人心。家长、学生满意度≧80%。保障促进玉溪市教育事业高质量发展。
</t>
  </si>
  <si>
    <t>受助学生人数</t>
  </si>
  <si>
    <t>158000</t>
  </si>
  <si>
    <t>反应营养改善计划资金覆盖率情况</t>
  </si>
  <si>
    <t>政策宣传次数</t>
  </si>
  <si>
    <t>次</t>
  </si>
  <si>
    <t>反映补助政策的宣传力度情况。即通过门户网站、报刊、通信、电视、户外广告等对补助政策进行宣传的次数。</t>
  </si>
  <si>
    <t>获补对象准确率</t>
  </si>
  <si>
    <t xml:space="preserve">反映获补助对象认定的准确性情况。
</t>
  </si>
  <si>
    <t>反映补助政策的宣传效果情况。
政策知晓率=调查中补助政策知晓人数/调查总人数*100%</t>
  </si>
  <si>
    <t>受助学生满意度</t>
  </si>
  <si>
    <t>反映该项目结束后对受助学生进行问卷调查统计情况。</t>
  </si>
  <si>
    <t>受助学生家长满意度</t>
  </si>
  <si>
    <t>反映该项目结束后对受助学生家长进行问卷调查统计情况。</t>
  </si>
  <si>
    <t>玉溪市社会福利服务中心</t>
  </si>
  <si>
    <t>福彩公益金添翼计划项目补助经费</t>
  </si>
  <si>
    <t>1.明确残疾儿童参训对象50人次，建立入院档案；
2.精准实施救助，受助对象认定准确率达100%，预计上半年执行一期，实行动态跟踪管理；
3.制定康复教育计划，提供养育、康复、特教等服务，康复总有效率大于等于85%；
4.建立康复训练档案，建档率达100%；
5.项目结束后能提高残疾儿童生活质量，残疾儿童家庭满意度达90%。
6.组织县区特困儿童参加夏令营，开展研学活动。</t>
  </si>
  <si>
    <t>受训残疾儿童人数</t>
  </si>
  <si>
    <t>310</t>
  </si>
  <si>
    <t>反映残疾儿童参加添翼计划开展情况。计算方式：完成率=实际完成值/目标值*100%。</t>
  </si>
  <si>
    <t>康复训练建档残疾儿童人数</t>
  </si>
  <si>
    <t>反映残疾儿童康复训练建档情况。计算方式：完成率=实际完成值/目标值*100%。</t>
  </si>
  <si>
    <t>受训对象认定准确率</t>
  </si>
  <si>
    <t>反映救助对象认定的准确情况。
受训对象认定准确率=抽检符合标准的受训对象数/抽检实际受训对象数*100%</t>
  </si>
  <si>
    <t>残疾儿童受训完成率</t>
  </si>
  <si>
    <t>反映受训对象参训完成度情况。受训完成率=实际完成全部训练的残疾儿童数/2022年计划开展儿童数*100%</t>
  </si>
  <si>
    <t>项目按时完成率</t>
  </si>
  <si>
    <t>反映按时完成项目计划情况。项目按时完成率=按时完成情况/目标计划任务。</t>
  </si>
  <si>
    <t>康复训练总有效率</t>
  </si>
  <si>
    <t>反映受训对象参训效果情况。训练总有效率=（训练有效人数+训练显效人数）/2023年受训儿童数*100%</t>
  </si>
  <si>
    <t>受训残疾儿童家庭满意度</t>
  </si>
  <si>
    <t>反映获救助对象的满意程度。
计算方式（满意度）=实际完成值/目标值×100%。</t>
  </si>
  <si>
    <t>玉溪市卫生健康委员会</t>
  </si>
  <si>
    <t>玉溪市双价人乳头瘤病毒（HPV2）疫苗健康惠民工程市级补助经费</t>
  </si>
  <si>
    <t>2025年1月1日-2025年12月31日期间，开展对具有玉溪市居民且接种当日年龄在9—30周岁（在重点保障初一年级在校适种人群基础上提倡其他适种人员积极参加预防接种）、身体健康、无接种禁忌、既往无HPV疫苗接种史的女性人群中开展，2025年对初一女生通过市县财政资金补助实行免费接种。</t>
  </si>
  <si>
    <t>接种人数</t>
  </si>
  <si>
    <t>9000</t>
  </si>
  <si>
    <t>反映接种情况</t>
  </si>
  <si>
    <t>2025年1月1日-2025年12月31日期间，开展对具有玉溪市居民且接种当日年龄在9—30周岁（在重点保障初一年级在校适种人群基础上提倡其他适种人员积极参加预防接种）、身体健康、无接种禁忌、既往无HPV疫苗接种史的女性人群中开展，2025年对11797名初一女生通过市县财政资金补助实行免费接种。</t>
  </si>
  <si>
    <t>培训次数</t>
  </si>
  <si>
    <t>1</t>
  </si>
  <si>
    <t>反映培训次数情况</t>
  </si>
  <si>
    <t>初一年级女生接种完成率</t>
  </si>
  <si>
    <t>反映初一年级女生接种完成率。</t>
  </si>
  <si>
    <t>参加培训人数</t>
  </si>
  <si>
    <t>150</t>
  </si>
  <si>
    <t>反映参加培训人数情况</t>
  </si>
  <si>
    <t>培训覆盖率</t>
  </si>
  <si>
    <t>反映培训覆盖率情况</t>
  </si>
  <si>
    <t>HPV疫苗相关知识宣传内容知晓率</t>
  </si>
  <si>
    <t>反映HPV疫苗相关知识宣传内容知晓率情况</t>
  </si>
  <si>
    <t>受种者疫苗接种满意度</t>
  </si>
  <si>
    <t>反映受种者疫苗接种满意度</t>
  </si>
  <si>
    <t>妇幼健康专项经费</t>
  </si>
  <si>
    <t>力求通过计划生育手术减免，健康知识宣传、防癌知识普及和开展宫颈癌检查等方式，有效减少意外妊娠和提升全市广大育龄妇女宫颈癌早查早诊早治率，提高广大适龄育龄妇女健康水平和医疗卫生机构的服务能力，维护育龄妇女生育生殖健康，保障妇女生命健康。2025年完成9000名儿童龋齿筛查、14950名儿童眼视力筛查、9100名妇女（宫颈癌）筛查、6700名妇女（乳腺癌）筛查；完成10850对以上孕前优生健康检查任务，以县为单位适龄妇女宫颈癌和乳腺癌覆盖率≥90%。</t>
  </si>
  <si>
    <t>完成7739名妇女常见病筛查</t>
  </si>
  <si>
    <t>&gt;</t>
  </si>
  <si>
    <t>9100</t>
  </si>
  <si>
    <t>完成9100名妇女(宫颈癌)筛查</t>
  </si>
  <si>
    <t>实施国家免费孕前优生健康检查</t>
  </si>
  <si>
    <t>10850</t>
  </si>
  <si>
    <t>对</t>
  </si>
  <si>
    <t>完成10850对国家免费孕前优生健康检查</t>
  </si>
  <si>
    <t>6700</t>
  </si>
  <si>
    <t>完成6700名妇女(乳腺癌)筛查</t>
  </si>
  <si>
    <t>完成9000名儿童龋齿筛查</t>
  </si>
  <si>
    <t>完成14950名儿童眼视力筛查</t>
  </si>
  <si>
    <t>14950</t>
  </si>
  <si>
    <t>以县为单位乳腺癌和宫颈癌筛查率</t>
  </si>
  <si>
    <t>反应孕产妇系统管理率=孕产妇建档管理数/孕产妇数*100</t>
  </si>
  <si>
    <t>孕前优生健康检查率</t>
  </si>
  <si>
    <t>反应孕前优生健康检查率=孕产妇孕前优生健康检查数/孕产妇数*100</t>
  </si>
  <si>
    <t>0-6岁儿童眼保健和视力检查覆盖率</t>
  </si>
  <si>
    <t>反应0-6岁儿童眼保健和视力检查覆盖率=0-6岁儿童眼保健和视力检查覆盖数/0-6岁儿童数*100</t>
  </si>
  <si>
    <t>0-6岁儿童龋齿防控任务数完成率</t>
  </si>
  <si>
    <t>反应0-6岁儿童龋齿防控任务数完成率=0-6岁儿童龋齿防控数/0-6岁儿童龋齿防控任务数数*100</t>
  </si>
  <si>
    <t>项目完成及时率</t>
  </si>
  <si>
    <t>项目进度及时完成，项目完成及时率达到90%及以上。</t>
  </si>
  <si>
    <t>保障提高人口素质</t>
  </si>
  <si>
    <t>反应提高人口素质，保障妇女儿童健康</t>
  </si>
  <si>
    <t>保障保障妇女儿童健康。</t>
  </si>
  <si>
    <t>居民满意度</t>
  </si>
  <si>
    <t>85</t>
  </si>
  <si>
    <t>居民获得感 、幸福感提高</t>
  </si>
  <si>
    <t>玉溪市残疾人联合会</t>
  </si>
  <si>
    <t>市级残疾人就业保障金（市级）经费</t>
  </si>
  <si>
    <t>（1）参加省竞赛选手强化培训和竞赛，6个项目共36人参加强化培训。
（2）残疾人职业技能培训220人。
（3）残疾人就业技能得到提升；
（4）参与残疾人职业指导竞赛人员满意度大于85%；
（5）全市残疾人就业服务机构负责人及系统管理员培训和全省残疾人就业服务机构工作人员职业能力提升业务培训60人；
（6）与市电视台联合开展残疾人事业专题宣传不少于4次，玉溪日报专题宣传不少于3版，市残联公众号维护管理1年。
（7）帮助全市不少于50名残疾人解决维权及信访反映困难和问题，有效化解残疾人矛盾诉求。
残疾人工作影响力大幅提升；残疾人信访件逐年下降，信访残疾人满意率95%以上。
（8）项目于2025年12月前完成。</t>
  </si>
  <si>
    <t>残疾人职业技能培训</t>
  </si>
  <si>
    <t>反映预算部门（单位）组织开展各类培训的人次。</t>
  </si>
  <si>
    <t>玉溪日报专题宣传版次</t>
  </si>
  <si>
    <t>3</t>
  </si>
  <si>
    <t>反映市广播电视台对涉及残疾人工作的有新闻价值的新闻进行及时报道的版次。</t>
  </si>
  <si>
    <t>参加省竞赛选手强化培训和竞赛项目数</t>
  </si>
  <si>
    <t>6</t>
  </si>
  <si>
    <t>反映参加省竞赛选手强化培训和竞赛项目数</t>
  </si>
  <si>
    <t>项目完成时间</t>
  </si>
  <si>
    <t>2025年12月</t>
  </si>
  <si>
    <t>反映项目完成时间</t>
  </si>
  <si>
    <t>成本指标</t>
  </si>
  <si>
    <t>经济成本指标</t>
  </si>
  <si>
    <t>200</t>
  </si>
  <si>
    <t>元/天</t>
  </si>
  <si>
    <t>反映残疾人职业技能市本级培训食宿费标准</t>
  </si>
  <si>
    <t>残疾人就业技能</t>
  </si>
  <si>
    <t>得到提升</t>
  </si>
  <si>
    <t>反映预算部门（单位）组织开展培训对提高残疾人就业帮助。</t>
  </si>
  <si>
    <t>残疾人康复服务水平</t>
  </si>
  <si>
    <t>有所提高</t>
  </si>
  <si>
    <t>反映残疾人康复服务水平</t>
  </si>
  <si>
    <t>信访残疾人满意率</t>
  </si>
  <si>
    <t>反映信访残疾人满意率</t>
  </si>
  <si>
    <t>参与残疾人职业指导竞赛人员满意度</t>
  </si>
  <si>
    <t>反映参训人员对培训内容、讲师授课、课程设置和培训效果等的满意度。</t>
  </si>
  <si>
    <t>市级残疾人就业保障金（县区）经费</t>
  </si>
  <si>
    <t>通过开展助学补助活动，保障残疾人或残疾人子女的教育权利，减轻残疾人家庭经济负担。
通过实施残疾人精准康复服务行动，为有康复需求的经济困难家庭7岁以上残疾儿童或成年持证残疾人（含视力、听力、肢体、智力、精神残疾）提供康复医疗、康复训练、辅助器具适配（含普及型假肢适配）、支持性服务等基本康复服务，有效改善其功能障碍、提高生活质量和社会活动参与能力。数量指标：有需求的7岁以上残疾儿童或成年残疾人得到康复服务的比例≥85%；项目完成时间：2025年12月底；社会效益指标：残疾人康复服务水平有所提高；服务对象满意度指标：残疾人及其家属对残疾人服务的满意度≥80%。
通过儿童康复救助，为0-6岁家庭困难，视力、听力、言语、肢体、智力等残疾儿童和孤独症儿童提供人工耳蜗及助听器验配、肢体矫治手术、功能训练等服务，显著改善残疾儿童功能状况，增强自理及社会参与能力，基本实现残疾儿童应救尽救。</t>
  </si>
  <si>
    <t>贫困重度精神残疾人免费住院救助人数</t>
  </si>
  <si>
    <t>反映贫困重度精神残疾人免费住院救助人数</t>
  </si>
  <si>
    <t>贫困重度精神残疾人免费服药救助人数</t>
  </si>
  <si>
    <t>1500</t>
  </si>
  <si>
    <t>人次</t>
  </si>
  <si>
    <t>反映贫困重度精神残疾人免费服药救助人数</t>
  </si>
  <si>
    <t>2025年12月底</t>
  </si>
  <si>
    <t>月</t>
  </si>
  <si>
    <t>通过开展助学补助活动， 使残疾人家庭经济负担。</t>
  </si>
  <si>
    <t>减轻</t>
  </si>
  <si>
    <t>反映通过开展助学补助活动， 使残疾人家庭经济负担减轻情况</t>
  </si>
  <si>
    <t>残疾儿童应救尽救</t>
  </si>
  <si>
    <t>基本实现</t>
  </si>
  <si>
    <t>反映残疾儿童应救尽救情况</t>
  </si>
  <si>
    <t>残疾人及其家属对残疾人服务的满意度</t>
  </si>
  <si>
    <t>反映得到残疾人康复服务的满意程度，及是否达到预期社会效益的满意度。</t>
  </si>
  <si>
    <t>玉溪市应急管理局</t>
  </si>
  <si>
    <t>玉溪市2025年森林草原防灭火实战演练经费</t>
  </si>
  <si>
    <t>实现森林草原防灭火工作重心向深化源头管控、全力防范风险纵深拓展，治理方式向实化群防群治、依法严格管理纵深拓展，基础建设向科学统筹规划、不断提质增效纵深拓展，火灾扑救向推广以水灭火、强化空地一体纵深拓展，安全建设向注重抓在平时、关键严在战时纵深拓展，全面提升全市森林草原火灾防治管理现代化水平，将森林火灾受害率控制在0.9‰以内。</t>
  </si>
  <si>
    <t>森林草原防灭火实战演练</t>
  </si>
  <si>
    <t>演练完成率达到100%</t>
  </si>
  <si>
    <t>提升森林草原防灭火能力</t>
  </si>
  <si>
    <t>防灭火能力全面提升</t>
  </si>
  <si>
    <t>森林受害率控制指标</t>
  </si>
  <si>
    <t>0.09</t>
  </si>
  <si>
    <t>森林受害率控制在0.09%以内。</t>
  </si>
  <si>
    <t>群众防火意识提高</t>
  </si>
  <si>
    <t>群众防火意识得到提高</t>
  </si>
  <si>
    <t>玉溪市森林航空消防地面保障经费</t>
  </si>
  <si>
    <t>森林航空消防是目前最先进的森林防火手段，可以发挥空中优势，不受地面道路和交通情况的限制，能在较短时间内飞抵指定地点，具有机动性强、使用灵活的特点，通过吊桶洒水，小面积火灾可以被直接扑灭，大面积火灾可以得到控制，在林火扑救过程中，充分发挥火场侦察、空中指挥、火场信息传输的优势。在森林火灾的巡航监测、应急扑救中取得积极重要作用。预计2025年防期内：1.直升机飞行≥20架次；2.直升机飞行≥50小时；3.直升机洒水≥100吨，力争不发生重、特大森林草原火灾。</t>
  </si>
  <si>
    <t>防期内直升机累计飞行架次</t>
  </si>
  <si>
    <t>20</t>
  </si>
  <si>
    <t>反映航空护林工作中航空消防执行飞行的情况。</t>
  </si>
  <si>
    <t>防期内直升机累计洒水</t>
  </si>
  <si>
    <t>吨</t>
  </si>
  <si>
    <t>反映航空护林工作中航空消防执行洒水量完成情况。</t>
  </si>
  <si>
    <t>飞行基础设施维护费</t>
  </si>
  <si>
    <t>5.5</t>
  </si>
  <si>
    <t>反映航空护林工作中基础设施维护的情况。</t>
  </si>
  <si>
    <t>保障飞行质量</t>
  </si>
  <si>
    <t>全面保障</t>
  </si>
  <si>
    <t>全面</t>
  </si>
  <si>
    <t>反映飞行质量</t>
  </si>
  <si>
    <t>保障期间</t>
  </si>
  <si>
    <t>年</t>
  </si>
  <si>
    <t>反映保障航空基地运行时限</t>
  </si>
  <si>
    <t>森林火灾受害面积控制率</t>
  </si>
  <si>
    <t>0.9</t>
  </si>
  <si>
    <t>反映森林火灾受害面积控制情况。</t>
  </si>
  <si>
    <t>是否提升森林火灾扑救及应急抢险救灾的综合能力</t>
  </si>
  <si>
    <t>是/否</t>
  </si>
  <si>
    <t>反映玉溪市主要林区航空消防的全覆盖，是否全面提升玉溪市森林火灾扑救及应急抢险救灾的综合能力情况</t>
  </si>
  <si>
    <t>服务对象满意度指标</t>
  </si>
  <si>
    <t>反映基地建设资金使用满意度的情况</t>
  </si>
  <si>
    <t>玉溪市林业和草原局</t>
  </si>
  <si>
    <t>森林防火高危(高风险区）综合治理专项经费</t>
  </si>
  <si>
    <t>着力构建森林草原防灭火预防、扑救、保障三大体系，国家投资占总投资额的80.0%；地方配套资金按其总投资的20.0%，全面提升玉溪市森林草原防灭火信息化、数字化、智能化水平，专业扑火队伍逐步实现现代化。按照初步设计说明书，森林消防队伍能力建设，包括防火服、消防专用避火罩、灭火机、手电筒等，防火专用车辆（消防水车、运兵车、工具车、水车）、新建森林防火检查站50座、新建瞭望台17座，数量规模符合当前防火工作需要，根据《云南省2023年度“林长制考核”考评细则》，年森林火灾受害面积小于0.09%。</t>
  </si>
  <si>
    <t>全省林地防火任务管护数</t>
  </si>
  <si>
    <t>23</t>
  </si>
  <si>
    <t>座</t>
  </si>
  <si>
    <t>反映项目瞭望塔建设修缮情况</t>
  </si>
  <si>
    <t>新建瞭望台</t>
  </si>
  <si>
    <t>8</t>
  </si>
  <si>
    <t>反映新建指挥中心系统改造情况。</t>
  </si>
  <si>
    <t>新建森林防火检查站</t>
  </si>
  <si>
    <t>50</t>
  </si>
  <si>
    <t>反映森林防火检查站点建设的情况。</t>
  </si>
  <si>
    <t>购置森林防火车辆</t>
  </si>
  <si>
    <t>19</t>
  </si>
  <si>
    <t>辆</t>
  </si>
  <si>
    <t>反映购置森林防火车辆数量情况。</t>
  </si>
  <si>
    <t>建设项目验收合格率</t>
  </si>
  <si>
    <t>项目采购协议或政府采购协议书以及验收合格资料</t>
  </si>
  <si>
    <t>建设完成时间</t>
  </si>
  <si>
    <t>反映2024年12月底前完成建设任务时间</t>
  </si>
  <si>
    <t>有效保护林区人民群众生命安全，维护林区社会稳定</t>
  </si>
  <si>
    <t>有效保护</t>
  </si>
  <si>
    <t>林区人民群众生命安全，维护林区社会稳定</t>
  </si>
  <si>
    <t>保障林区森林资源，年森林火灾受害率</t>
  </si>
  <si>
    <t>年森林火灾受害率不超过0.09%</t>
  </si>
  <si>
    <t>　 项目区群众满意度</t>
  </si>
  <si>
    <t>问卷调查得分大于或者等于85%</t>
  </si>
  <si>
    <t>森林草原防火专项经费</t>
  </si>
  <si>
    <t>目标1：森林防火森林防火储备物资是高效、快速、安全扑救森林火灾的重要物质基础，直接关系到扑火对员的人身安全和火灾扑救效率，意义重大。市级每年更新物资不少于100万元，购置森林防火扑火机具110台、个人防护装备480双、阻燃服400套，确保进入下一轮防火期前完成采购入库。
目标2：通过每年森林防火专项经费投入，管护面积实现全覆盖，专业（半专业）队伍建设全市不低于1支/县，市级对县区防火单位森林防火宣传实现覆盖率不低于80%，实现无重特大森林火灾发生，争森林火灾受害率低于0.9‰，有力保护森林资源和人民群众的生命安全。</t>
  </si>
  <si>
    <t>全市林地防火任务管护数</t>
  </si>
  <si>
    <t>1519.65</t>
  </si>
  <si>
    <t>万亩</t>
  </si>
  <si>
    <t>反映对全市林地防火管护完成数量情况。</t>
  </si>
  <si>
    <t>地方专业（半专业）队伍建设数</t>
  </si>
  <si>
    <t>支</t>
  </si>
  <si>
    <t>全市地方专业（半专业）队伍的建设情况</t>
  </si>
  <si>
    <t>采购扑火机具</t>
  </si>
  <si>
    <t>130</t>
  </si>
  <si>
    <t>台</t>
  </si>
  <si>
    <t>反映采购扑火机具情况</t>
  </si>
  <si>
    <t>采购个人防护装备</t>
  </si>
  <si>
    <t>900</t>
  </si>
  <si>
    <t>双</t>
  </si>
  <si>
    <t>反映采购个人防护装备</t>
  </si>
  <si>
    <t>制定《玉溪市森林防火条例》</t>
  </si>
  <si>
    <t>1部</t>
  </si>
  <si>
    <t>部</t>
  </si>
  <si>
    <t>完成《玉溪市森林防火条例》行政裁量权实施基准（含减免责清单）的制定</t>
  </si>
  <si>
    <t>物资验收合格率</t>
  </si>
  <si>
    <t>反映采购物资规格标准等情况</t>
  </si>
  <si>
    <t>森林防火物资储备任务完成及时率</t>
  </si>
  <si>
    <t>反映2023年森林防火物资储备情况</t>
  </si>
  <si>
    <t>森林防火宣传覆盖率</t>
  </si>
  <si>
    <t>反映森林火灾受害情况。
森林火灾受害率=受灾森林面积/全省森林面积*100%</t>
  </si>
  <si>
    <t>森林火灾受害率</t>
  </si>
  <si>
    <t>森林火灾受害率=受灾森林面积/全省森林面积*100%</t>
  </si>
  <si>
    <t>林农对森林防火工作满意度</t>
  </si>
  <si>
    <t>反映林农对森林防火工作满意度情况。</t>
  </si>
  <si>
    <t>6-2  重点工作情况解释说明汇总表</t>
  </si>
  <si>
    <t>重点工作</t>
  </si>
  <si>
    <r>
      <rPr>
        <b/>
        <sz val="14"/>
        <color theme="1"/>
        <rFont val="宋体"/>
        <charset val="134"/>
      </rPr>
      <t>2</t>
    </r>
    <r>
      <rPr>
        <b/>
        <sz val="14"/>
        <color theme="1"/>
        <rFont val="宋体"/>
        <charset val="134"/>
      </rPr>
      <t>025</t>
    </r>
    <r>
      <rPr>
        <b/>
        <sz val="14"/>
        <color theme="1"/>
        <rFont val="宋体"/>
        <charset val="134"/>
      </rPr>
      <t>年工作重点及工作情况</t>
    </r>
  </si>
  <si>
    <t>零基预算</t>
  </si>
  <si>
    <t>《中共中央关于进一步全面深化改革 推进中国式现代化的决定》要求，深化零基预算改革。零基预算是指按照零基预算的原则编制预算的一种方法。在编制年度预算时，每个部门对新的预算年度中要做的所有事情进行审核，测定不同层次服务所需的资金，而不仅仅是修改上年预算或检验新增部分。零基预算的核心是打破基数加增长的预算编制方法。玉溪市自2022年预算编制起实施零基预算改革。</t>
  </si>
  <si>
    <t>全口径预算管理</t>
  </si>
  <si>
    <t>财政预算管理的一种模式，目标是将所有政府收支纳入预算，进行高效、统一管理。2015年正式颁布新修订的《中华人民共和国预算法》第五条规定：预算包括一般公共预算、政府性基金预算、国有资本经营预算、社会保险基金预算。至此，把所有预算按上述四类全部分类管理，为政府高效运行奠定基础。按照《中共中央关于进一步全面深化改革 推进中国式现代化的决定》要求，玉溪市将进一步加强财政资源和预算统筹，把依托行政权力、政府信用、国有资源资产获取的收入全部纳入政府预算管理，进一步强化全口径预算管理。</t>
  </si>
  <si>
    <t>“三保”支出</t>
  </si>
  <si>
    <t>指由国家制定保障范围和标准的“保工资、保运转、保基本民生”支出。</t>
  </si>
  <si>
    <t>“三公”经费</t>
  </si>
  <si>
    <t>是指政府部门用财政拨款安排的因公出国（境）费、公务用车购置及运行费和公务接待费。其中，因公出国（境）费，反映单位公务出国（境）的国际旅费、国外城市间交通费、住宿费、伙食费、培训费、公杂费等支出。公务用车购置及运行费，反映单位公务用车购置费及按规定保留的公务用车燃料费、维修费、过路过桥费、保险费、安全奖励费用等支出，公务用车指用于履行公务的机动车辆，包括一般公务用车和执法执勤用车。公务接待费，反映单位按规定开支的各类公务接待（含外宾接待）支出。玉溪市将按照“三公”经费限额管理有关要求，从严从紧控制“三公”经费支出</t>
  </si>
</sst>
</file>

<file path=xl/styles.xml><?xml version="1.0" encoding="utf-8"?>
<styleSheet xmlns="http://schemas.openxmlformats.org/spreadsheetml/2006/main">
  <numFmts count="33">
    <numFmt numFmtId="176" formatCode="#\ ??/??"/>
    <numFmt numFmtId="44" formatCode="_ &quot;￥&quot;* #,##0.00_ ;_ &quot;￥&quot;* \-#,##0.00_ ;_ &quot;￥&quot;* &quot;-&quot;??_ ;_ @_ "/>
    <numFmt numFmtId="41" formatCode="_ * #,##0_ ;_ * \-#,##0_ ;_ * &quot;-&quot;_ ;_ @_ "/>
    <numFmt numFmtId="42" formatCode="_ &quot;￥&quot;* #,##0_ ;_ &quot;￥&quot;* \-#,##0_ ;_ &quot;￥&quot;* &quot;-&quot;_ ;_ @_ "/>
    <numFmt numFmtId="177" formatCode="#,##0.00_);[Red]\(#,##0.00\)"/>
    <numFmt numFmtId="178" formatCode="0.0%"/>
    <numFmt numFmtId="179" formatCode="&quot;$&quot;#,##0_);[Red]\(&quot;$&quot;#,##0\)"/>
    <numFmt numFmtId="180" formatCode="_-&quot;$&quot;\ * #,##0_-;_-&quot;$&quot;\ * #,##0\-;_-&quot;$&quot;\ * &quot;-&quot;_-;_-@_-"/>
    <numFmt numFmtId="181" formatCode="0_ "/>
    <numFmt numFmtId="182" formatCode="#,##0_ ;[Red]\-#,##0\ "/>
    <numFmt numFmtId="183" formatCode="\$#,##0.00;\(\$#,##0.00\)"/>
    <numFmt numFmtId="184" formatCode="_-&quot;$&quot;\ * #,##0.00_-;_-&quot;$&quot;\ * #,##0.00\-;_-&quot;$&quot;\ * &quot;-&quot;??_-;_-@_-"/>
    <numFmt numFmtId="43" formatCode="_ * #,##0.00_ ;_ * \-#,##0.00_ ;_ * &quot;-&quot;??_ ;_ @_ "/>
    <numFmt numFmtId="185" formatCode="_(* #,##0_);_(* \(#,##0\);_(* &quot;-&quot;_);_(@_)"/>
    <numFmt numFmtId="186" formatCode="_(&quot;$&quot;* #,##0.00_);_(&quot;$&quot;* \(#,##0.00\);_(&quot;$&quot;* &quot;-&quot;??_);_(@_)"/>
    <numFmt numFmtId="187" formatCode="yy\.mm\.dd"/>
    <numFmt numFmtId="188" formatCode="_ * #,##0_ ;_ * \-#,##0_ ;_ * &quot;-&quot;??_ ;_ @_ "/>
    <numFmt numFmtId="189" formatCode="_-* #,##0_-;\-* #,##0_-;_-* &quot;-&quot;_-;_-@_-"/>
    <numFmt numFmtId="190" formatCode="#,##0.0_);\(#,##0.0\)"/>
    <numFmt numFmtId="191" formatCode="#,##0_ "/>
    <numFmt numFmtId="192" formatCode="_-* #,##0.00_-;\-* #,##0.00_-;_-* &quot;-&quot;??_-;_-@_-"/>
    <numFmt numFmtId="193" formatCode="\$#,##0;\(\$#,##0\)"/>
    <numFmt numFmtId="194" formatCode="0.00_ "/>
    <numFmt numFmtId="195" formatCode="_(* #,##0.00_);_(* \(#,##0.00\);_(* &quot;-&quot;??_);_(@_)"/>
    <numFmt numFmtId="196" formatCode="#,##0;\(#,##0\)"/>
    <numFmt numFmtId="197" formatCode="&quot;$&quot;\ #,##0_-;[Red]&quot;$&quot;\ #,##0\-"/>
    <numFmt numFmtId="198" formatCode="#,##0.0000"/>
    <numFmt numFmtId="199" formatCode="#,##0.000000"/>
    <numFmt numFmtId="200" formatCode="_(&quot;$&quot;* #,##0_);_(&quot;$&quot;* \(#,##0\);_(&quot;$&quot;* &quot;-&quot;_);_(@_)"/>
    <numFmt numFmtId="201" formatCode="&quot;$&quot;\ #,##0.00_-;[Red]&quot;$&quot;\ #,##0.00\-"/>
    <numFmt numFmtId="202" formatCode="0.0"/>
    <numFmt numFmtId="203" formatCode="0\.0,&quot;0&quot;"/>
    <numFmt numFmtId="204" formatCode="&quot;$&quot;#,##0.00_);[Red]\(&quot;$&quot;#,##0.00\)"/>
  </numFmts>
  <fonts count="151">
    <font>
      <sz val="11"/>
      <color indexed="8"/>
      <name val="宋体"/>
      <charset val="134"/>
    </font>
    <font>
      <sz val="11"/>
      <color theme="1"/>
      <name val="宋体"/>
      <charset val="134"/>
      <scheme val="minor"/>
    </font>
    <font>
      <sz val="20"/>
      <name val="方正小标宋简体"/>
      <charset val="134"/>
    </font>
    <font>
      <b/>
      <sz val="14"/>
      <name val="宋体"/>
      <charset val="134"/>
      <scheme val="minor"/>
    </font>
    <font>
      <b/>
      <sz val="14"/>
      <color theme="1"/>
      <name val="宋体"/>
      <charset val="134"/>
      <scheme val="minor"/>
    </font>
    <font>
      <sz val="12"/>
      <name val="宋体"/>
      <charset val="134"/>
      <scheme val="minor"/>
    </font>
    <font>
      <sz val="11"/>
      <color theme="1"/>
      <name val="宋体"/>
      <charset val="134"/>
      <scheme val="minor"/>
    </font>
    <font>
      <b/>
      <sz val="10"/>
      <name val="宋体"/>
      <charset val="134"/>
    </font>
    <font>
      <sz val="12"/>
      <name val="宋体"/>
      <charset val="134"/>
    </font>
    <font>
      <sz val="10"/>
      <name val="宋体"/>
      <charset val="134"/>
    </font>
    <font>
      <sz val="20"/>
      <color indexed="8"/>
      <name val="方正小标宋简体"/>
      <charset val="134"/>
    </font>
    <font>
      <b/>
      <sz val="14"/>
      <color indexed="8"/>
      <name val="宋体"/>
      <charset val="134"/>
    </font>
    <font>
      <sz val="14"/>
      <color indexed="8"/>
      <name val="宋体"/>
      <charset val="134"/>
    </font>
    <font>
      <sz val="9"/>
      <color theme="1"/>
      <name val="宋体"/>
      <charset val="134"/>
    </font>
    <font>
      <sz val="9"/>
      <color rgb="FF000000"/>
      <name val="宋体"/>
      <charset val="134"/>
    </font>
    <font>
      <sz val="14"/>
      <color indexed="8"/>
      <name val="宋体"/>
      <charset val="134"/>
      <scheme val="minor"/>
    </font>
    <font>
      <sz val="12"/>
      <color indexed="8"/>
      <name val="宋体"/>
      <charset val="134"/>
      <scheme val="minor"/>
    </font>
    <font>
      <sz val="11"/>
      <color indexed="8"/>
      <name val="宋体"/>
      <charset val="134"/>
      <scheme val="minor"/>
    </font>
    <font>
      <sz val="20"/>
      <name val="方正小标宋简体"/>
      <charset val="134"/>
    </font>
    <font>
      <b/>
      <sz val="20"/>
      <name val="SimSun"/>
      <charset val="134"/>
    </font>
    <font>
      <sz val="11"/>
      <name val="SimSun"/>
      <charset val="134"/>
    </font>
    <font>
      <b/>
      <sz val="14"/>
      <name val="SimSun"/>
      <charset val="134"/>
    </font>
    <font>
      <sz val="14"/>
      <name val="SimSun"/>
      <charset val="134"/>
    </font>
    <font>
      <sz val="12"/>
      <name val="SimSun"/>
      <charset val="134"/>
    </font>
    <font>
      <b/>
      <sz val="11"/>
      <name val="宋体"/>
      <charset val="134"/>
      <scheme val="minor"/>
    </font>
    <font>
      <b/>
      <sz val="11"/>
      <color indexed="8"/>
      <name val="宋体"/>
      <charset val="134"/>
      <scheme val="minor"/>
    </font>
    <font>
      <b/>
      <sz val="15"/>
      <name val="SimSun"/>
      <charset val="134"/>
    </font>
    <font>
      <sz val="9"/>
      <name val="SimSun"/>
      <charset val="134"/>
    </font>
    <font>
      <sz val="14"/>
      <color indexed="8"/>
      <name val="宋体"/>
      <charset val="134"/>
    </font>
    <font>
      <sz val="12"/>
      <color indexed="8"/>
      <name val="宋体"/>
      <charset val="134"/>
    </font>
    <font>
      <b/>
      <sz val="14"/>
      <name val="宋体"/>
      <charset val="134"/>
    </font>
    <font>
      <sz val="14"/>
      <name val="宋体"/>
      <charset val="134"/>
    </font>
    <font>
      <sz val="12"/>
      <name val="宋体"/>
      <charset val="134"/>
    </font>
    <font>
      <sz val="14"/>
      <color theme="1"/>
      <name val="宋体"/>
      <charset val="134"/>
      <scheme val="major"/>
    </font>
    <font>
      <sz val="14"/>
      <name val="MS Serif"/>
      <charset val="134"/>
    </font>
    <font>
      <sz val="14"/>
      <name val="Times New Roman"/>
      <charset val="134"/>
    </font>
    <font>
      <b/>
      <sz val="14"/>
      <name val="宋体"/>
      <charset val="134"/>
      <scheme val="minor"/>
    </font>
    <font>
      <b/>
      <sz val="20"/>
      <name val="方正小标宋简体"/>
      <charset val="134"/>
    </font>
    <font>
      <sz val="14"/>
      <name val="宋体"/>
      <charset val="134"/>
      <scheme val="minor"/>
    </font>
    <font>
      <sz val="11"/>
      <name val="宋体"/>
      <charset val="134"/>
    </font>
    <font>
      <b/>
      <sz val="10"/>
      <name val="宋体"/>
      <charset val="134"/>
    </font>
    <font>
      <sz val="20"/>
      <color rgb="FF000000"/>
      <name val="方正小标宋简体"/>
      <charset val="134"/>
    </font>
    <font>
      <sz val="20"/>
      <color indexed="8"/>
      <name val="方正小标宋简体"/>
      <charset val="134"/>
    </font>
    <font>
      <b/>
      <sz val="14"/>
      <color indexed="8"/>
      <name val="宋体"/>
      <charset val="134"/>
    </font>
    <font>
      <b/>
      <sz val="12"/>
      <name val="宋体"/>
      <charset val="134"/>
    </font>
    <font>
      <sz val="14"/>
      <name val="宋体"/>
      <charset val="134"/>
    </font>
    <font>
      <b/>
      <sz val="14"/>
      <name val="宋体"/>
      <charset val="134"/>
    </font>
    <font>
      <sz val="11"/>
      <name val="宋体"/>
      <charset val="134"/>
    </font>
    <font>
      <sz val="16"/>
      <name val="宋体"/>
      <charset val="134"/>
    </font>
    <font>
      <sz val="16"/>
      <color indexed="8"/>
      <name val="方正小标宋简体"/>
      <charset val="134"/>
    </font>
    <font>
      <sz val="16"/>
      <color indexed="8"/>
      <name val="宋体"/>
      <charset val="134"/>
    </font>
    <font>
      <b/>
      <sz val="16"/>
      <name val="宋体"/>
      <charset val="134"/>
    </font>
    <font>
      <sz val="14"/>
      <color rgb="FF000000"/>
      <name val="宋体"/>
      <charset val="134"/>
    </font>
    <font>
      <sz val="14"/>
      <color theme="1"/>
      <name val="宋体"/>
      <charset val="134"/>
    </font>
    <font>
      <sz val="20"/>
      <color indexed="8"/>
      <name val="华文中宋"/>
      <charset val="134"/>
    </font>
    <font>
      <b/>
      <sz val="11"/>
      <name val="宋体"/>
      <charset val="134"/>
    </font>
    <font>
      <sz val="14"/>
      <color theme="1"/>
      <name val="宋体"/>
      <charset val="134"/>
      <scheme val="minor"/>
    </font>
    <font>
      <sz val="20"/>
      <color indexed="8"/>
      <name val="宋体"/>
      <charset val="134"/>
    </font>
    <font>
      <sz val="18"/>
      <color indexed="8"/>
      <name val="方正小标宋简体"/>
      <charset val="134"/>
    </font>
    <font>
      <b/>
      <sz val="12"/>
      <name val="宋体"/>
      <charset val="134"/>
    </font>
    <font>
      <sz val="20"/>
      <color theme="1"/>
      <name val="方正小标宋简体"/>
      <charset val="134"/>
    </font>
    <font>
      <b/>
      <sz val="14"/>
      <name val="黑体"/>
      <charset val="134"/>
    </font>
    <font>
      <sz val="14"/>
      <color indexed="9"/>
      <name val="宋体"/>
      <charset val="134"/>
    </font>
    <font>
      <sz val="12"/>
      <name val="仿宋_GB2312"/>
      <charset val="134"/>
    </font>
    <font>
      <sz val="20"/>
      <color theme="1"/>
      <name val="方正小标宋_GBK"/>
      <charset val="134"/>
    </font>
    <font>
      <b/>
      <sz val="12"/>
      <color theme="1"/>
      <name val="宋体"/>
      <charset val="134"/>
      <scheme val="minor"/>
    </font>
    <font>
      <sz val="12"/>
      <name val="宋体"/>
      <charset val="134"/>
      <scheme val="minor"/>
    </font>
    <font>
      <sz val="14"/>
      <name val="Arial"/>
      <charset val="134"/>
    </font>
    <font>
      <b/>
      <sz val="18"/>
      <color indexed="8"/>
      <name val="方正小标宋简体"/>
      <charset val="134"/>
    </font>
    <font>
      <b/>
      <sz val="14"/>
      <color theme="1"/>
      <name val="宋体"/>
      <charset val="134"/>
    </font>
    <font>
      <sz val="12"/>
      <color indexed="8"/>
      <name val="宋体"/>
      <charset val="134"/>
    </font>
    <font>
      <sz val="14"/>
      <color indexed="10"/>
      <name val="宋体"/>
      <charset val="134"/>
    </font>
    <font>
      <sz val="12"/>
      <color rgb="FFFF0000"/>
      <name val="宋体"/>
      <charset val="134"/>
    </font>
    <font>
      <sz val="18"/>
      <name val="黑体"/>
      <charset val="134"/>
    </font>
    <font>
      <sz val="11"/>
      <color indexed="9"/>
      <name val="宋体"/>
      <charset val="134"/>
    </font>
    <font>
      <sz val="12"/>
      <name val="Times New Roman"/>
      <charset val="134"/>
    </font>
    <font>
      <sz val="10"/>
      <name val="Helv"/>
      <charset val="134"/>
    </font>
    <font>
      <sz val="10"/>
      <name val="Geneva"/>
      <charset val="134"/>
    </font>
    <font>
      <sz val="11"/>
      <color theme="1"/>
      <name val="宋体"/>
      <charset val="0"/>
      <scheme val="minor"/>
    </font>
    <font>
      <sz val="11"/>
      <color rgb="FF3F3F76"/>
      <name val="宋体"/>
      <charset val="0"/>
      <scheme val="minor"/>
    </font>
    <font>
      <sz val="11"/>
      <color rgb="FFFF0000"/>
      <name val="宋体"/>
      <charset val="0"/>
      <scheme val="minor"/>
    </font>
    <font>
      <sz val="11"/>
      <color theme="0"/>
      <name val="宋体"/>
      <charset val="0"/>
      <scheme val="minor"/>
    </font>
    <font>
      <b/>
      <sz val="11"/>
      <color indexed="8"/>
      <name val="宋体"/>
      <charset val="134"/>
    </font>
    <font>
      <sz val="11"/>
      <color indexed="17"/>
      <name val="宋体"/>
      <charset val="134"/>
    </font>
    <font>
      <sz val="11"/>
      <color indexed="10"/>
      <name val="宋体"/>
      <charset val="134"/>
    </font>
    <font>
      <sz val="7"/>
      <name val="Small Fonts"/>
      <charset val="134"/>
    </font>
    <font>
      <sz val="12"/>
      <color indexed="9"/>
      <name val="宋体"/>
      <charset val="134"/>
    </font>
    <font>
      <sz val="11"/>
      <color indexed="52"/>
      <name val="宋体"/>
      <charset val="134"/>
    </font>
    <font>
      <b/>
      <sz val="8"/>
      <color indexed="9"/>
      <name val="宋体"/>
      <charset val="134"/>
    </font>
    <font>
      <sz val="10"/>
      <name val="楷体"/>
      <charset val="134"/>
    </font>
    <font>
      <b/>
      <sz val="10"/>
      <name val="MS Sans Serif"/>
      <charset val="134"/>
    </font>
    <font>
      <sz val="8"/>
      <name val="Times New Roman"/>
      <charset val="134"/>
    </font>
    <font>
      <b/>
      <sz val="11"/>
      <color indexed="56"/>
      <name val="宋体"/>
      <charset val="134"/>
    </font>
    <font>
      <sz val="12"/>
      <color indexed="16"/>
      <name val="宋体"/>
      <charset val="134"/>
    </font>
    <font>
      <b/>
      <sz val="11"/>
      <color theme="3"/>
      <name val="宋体"/>
      <charset val="134"/>
      <scheme val="minor"/>
    </font>
    <font>
      <sz val="11"/>
      <color rgb="FF9C0006"/>
      <name val="宋体"/>
      <charset val="0"/>
      <scheme val="minor"/>
    </font>
    <font>
      <b/>
      <sz val="18"/>
      <color theme="3"/>
      <name val="宋体"/>
      <charset val="134"/>
      <scheme val="minor"/>
    </font>
    <font>
      <u/>
      <sz val="11"/>
      <color rgb="FF0000FF"/>
      <name val="宋体"/>
      <charset val="0"/>
      <scheme val="minor"/>
    </font>
    <font>
      <sz val="8"/>
      <name val="Arial"/>
      <charset val="134"/>
    </font>
    <font>
      <sz val="10"/>
      <name val="Arial"/>
      <charset val="134"/>
    </font>
    <font>
      <b/>
      <sz val="15"/>
      <color indexed="56"/>
      <name val="宋体"/>
      <charset val="134"/>
    </font>
    <font>
      <i/>
      <sz val="11"/>
      <color rgb="FF7F7F7F"/>
      <name val="宋体"/>
      <charset val="0"/>
      <scheme val="minor"/>
    </font>
    <font>
      <u/>
      <sz val="11"/>
      <color rgb="FF800080"/>
      <name val="宋体"/>
      <charset val="0"/>
      <scheme val="minor"/>
    </font>
    <font>
      <b/>
      <sz val="15"/>
      <color theme="3"/>
      <name val="宋体"/>
      <charset val="134"/>
      <scheme val="minor"/>
    </font>
    <font>
      <b/>
      <sz val="10"/>
      <name val="Tms Rmn"/>
      <charset val="134"/>
    </font>
    <font>
      <sz val="11"/>
      <color indexed="20"/>
      <name val="宋体"/>
      <charset val="134"/>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0"/>
      <name val="Times New Roman"/>
      <charset val="134"/>
    </font>
    <font>
      <sz val="12"/>
      <color indexed="17"/>
      <name val="宋体"/>
      <charset val="134"/>
    </font>
    <font>
      <u/>
      <sz val="12"/>
      <color indexed="12"/>
      <name val="宋体"/>
      <charset val="134"/>
    </font>
    <font>
      <b/>
      <sz val="13"/>
      <color indexed="56"/>
      <name val="宋体"/>
      <charset val="134"/>
    </font>
    <font>
      <b/>
      <sz val="9"/>
      <name val="Arial"/>
      <charset val="134"/>
    </font>
    <font>
      <sz val="12"/>
      <color indexed="9"/>
      <name val="Helv"/>
      <charset val="134"/>
    </font>
    <font>
      <sz val="10"/>
      <name val="仿宋_GB2312"/>
      <charset val="134"/>
    </font>
    <font>
      <sz val="12"/>
      <name val="Helv"/>
      <charset val="134"/>
    </font>
    <font>
      <sz val="11"/>
      <color indexed="60"/>
      <name val="宋体"/>
      <charset val="134"/>
    </font>
    <font>
      <b/>
      <sz val="18"/>
      <color indexed="56"/>
      <name val="宋体"/>
      <charset val="134"/>
    </font>
    <font>
      <b/>
      <sz val="11"/>
      <color indexed="63"/>
      <name val="宋体"/>
      <charset val="134"/>
    </font>
    <font>
      <b/>
      <sz val="12"/>
      <name val="Arial"/>
      <charset val="134"/>
    </font>
    <font>
      <sz val="10"/>
      <name val="MS Sans Serif"/>
      <charset val="134"/>
    </font>
    <font>
      <b/>
      <sz val="15"/>
      <color indexed="54"/>
      <name val="宋体"/>
      <charset val="134"/>
    </font>
    <font>
      <sz val="11"/>
      <color indexed="62"/>
      <name val="宋体"/>
      <charset val="134"/>
    </font>
    <font>
      <sz val="9"/>
      <name val="宋体"/>
      <charset val="134"/>
    </font>
    <font>
      <sz val="9"/>
      <name val="宋体"/>
      <charset val="134"/>
    </font>
    <font>
      <sz val="9"/>
      <name val="微软雅黑"/>
      <charset val="134"/>
    </font>
    <font>
      <b/>
      <sz val="12"/>
      <color indexed="8"/>
      <name val="宋体"/>
      <charset val="134"/>
    </font>
    <font>
      <b/>
      <sz val="10"/>
      <color indexed="9"/>
      <name val="宋体"/>
      <charset val="134"/>
    </font>
    <font>
      <b/>
      <sz val="13"/>
      <color indexed="54"/>
      <name val="宋体"/>
      <charset val="134"/>
    </font>
    <font>
      <sz val="10"/>
      <color indexed="8"/>
      <name val="MS Sans Serif"/>
      <charset val="134"/>
    </font>
    <font>
      <b/>
      <sz val="11"/>
      <color indexed="54"/>
      <name val="宋体"/>
      <charset val="134"/>
    </font>
    <font>
      <b/>
      <sz val="18"/>
      <color indexed="54"/>
      <name val="宋体"/>
      <charset val="134"/>
    </font>
    <font>
      <b/>
      <sz val="14"/>
      <name val="楷体"/>
      <charset val="134"/>
    </font>
    <font>
      <b/>
      <sz val="18"/>
      <color indexed="62"/>
      <name val="宋体"/>
      <charset val="134"/>
    </font>
    <font>
      <i/>
      <sz val="11"/>
      <color indexed="23"/>
      <name val="宋体"/>
      <charset val="134"/>
    </font>
    <font>
      <sz val="12"/>
      <color indexed="20"/>
      <name val="宋体"/>
      <charset val="134"/>
    </font>
    <font>
      <sz val="11"/>
      <color indexed="8"/>
      <name val="宋体"/>
      <charset val="134"/>
    </font>
    <font>
      <b/>
      <sz val="11"/>
      <color indexed="9"/>
      <name val="宋体"/>
      <charset val="134"/>
    </font>
    <font>
      <b/>
      <sz val="11"/>
      <color indexed="52"/>
      <name val="宋体"/>
      <charset val="134"/>
    </font>
    <font>
      <u/>
      <sz val="10"/>
      <color indexed="12"/>
      <name val="Times"/>
      <charset val="134"/>
    </font>
    <font>
      <u/>
      <sz val="11"/>
      <color indexed="52"/>
      <name val="宋体"/>
      <charset val="134"/>
    </font>
    <font>
      <b/>
      <sz val="10"/>
      <name val="Arial"/>
      <charset val="134"/>
    </font>
    <font>
      <u/>
      <sz val="12"/>
      <color indexed="36"/>
      <name val="宋体"/>
      <charset val="134"/>
    </font>
    <font>
      <sz val="12"/>
      <name val="Courier"/>
      <charset val="134"/>
    </font>
    <font>
      <b/>
      <sz val="14"/>
      <color theme="1"/>
      <name val="宋体"/>
      <charset val="134"/>
      <scheme val="minor"/>
    </font>
  </fonts>
  <fills count="69">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indexed="22"/>
        <bgColor indexed="64"/>
      </patternFill>
    </fill>
    <fill>
      <patternFill patternType="solid">
        <fgColor indexed="43"/>
        <bgColor indexed="64"/>
      </patternFill>
    </fill>
    <fill>
      <patternFill patternType="solid">
        <fgColor indexed="29"/>
        <bgColor indexed="64"/>
      </patternFill>
    </fill>
    <fill>
      <patternFill patternType="solid">
        <fgColor indexed="48"/>
        <bgColor indexed="64"/>
      </patternFill>
    </fill>
    <fill>
      <patternFill patternType="solid">
        <fgColor indexed="45"/>
        <bgColor indexed="64"/>
      </patternFill>
    </fill>
    <fill>
      <patternFill patternType="solid">
        <fgColor indexed="36"/>
        <bgColor indexed="64"/>
      </patternFill>
    </fill>
    <fill>
      <patternFill patternType="solid">
        <fgColor indexed="51"/>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rgb="FFFFCC99"/>
        <bgColor indexed="64"/>
      </patternFill>
    </fill>
    <fill>
      <patternFill patternType="solid">
        <fgColor theme="5" tint="0.399975585192419"/>
        <bgColor indexed="64"/>
      </patternFill>
    </fill>
    <fill>
      <patternFill patternType="solid">
        <fgColor indexed="54"/>
        <bgColor indexed="64"/>
      </patternFill>
    </fill>
    <fill>
      <patternFill patternType="solid">
        <fgColor indexed="10"/>
        <bgColor indexed="64"/>
      </patternFill>
    </fill>
    <fill>
      <patternFill patternType="solid">
        <fgColor indexed="27"/>
        <bgColor indexed="64"/>
      </patternFill>
    </fill>
    <fill>
      <patternFill patternType="solid">
        <fgColor indexed="47"/>
        <bgColor indexed="64"/>
      </patternFill>
    </fill>
    <fill>
      <patternFill patternType="solid">
        <fgColor indexed="42"/>
        <bgColor indexed="64"/>
      </patternFill>
    </fill>
    <fill>
      <patternFill patternType="solid">
        <fgColor indexed="55"/>
        <bgColor indexed="64"/>
      </patternFill>
    </fill>
    <fill>
      <patternFill patternType="solid">
        <fgColor indexed="31"/>
        <bgColor indexed="64"/>
      </patternFill>
    </fill>
    <fill>
      <patternFill patternType="solid">
        <fgColor indexed="52"/>
        <bgColor indexed="64"/>
      </patternFill>
    </fill>
    <fill>
      <patternFill patternType="solid">
        <fgColor indexed="49"/>
        <bgColor indexed="64"/>
      </patternFill>
    </fill>
    <fill>
      <patternFill patternType="solid">
        <fgColor indexed="30"/>
        <bgColor indexed="64"/>
      </patternFill>
    </fill>
    <fill>
      <patternFill patternType="solid">
        <fgColor indexed="44"/>
        <bgColor indexed="64"/>
      </patternFill>
    </fill>
    <fill>
      <patternFill patternType="solid">
        <fgColor indexed="26"/>
        <bgColor indexed="64"/>
      </patternFill>
    </fill>
    <fill>
      <patternFill patternType="solid">
        <fgColor indexed="2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indexed="14"/>
        <bgColor indexed="64"/>
      </patternFill>
    </fill>
    <fill>
      <patternFill patternType="gray0625"/>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11"/>
        <bgColor indexed="64"/>
      </patternFill>
    </fill>
    <fill>
      <patternFill patternType="solid">
        <fgColor indexed="12"/>
        <bgColor indexed="64"/>
      </patternFill>
    </fill>
    <fill>
      <patternFill patternType="solid">
        <fgColor indexed="46"/>
        <bgColor indexed="64"/>
      </patternFill>
    </fill>
    <fill>
      <patternFill patternType="solid">
        <fgColor indexed="15"/>
        <bgColor indexed="64"/>
      </patternFill>
    </fill>
    <fill>
      <patternFill patternType="lightUp">
        <fgColor indexed="9"/>
        <bgColor indexed="29"/>
      </patternFill>
    </fill>
    <fill>
      <patternFill patternType="mediumGray">
        <fgColor indexed="22"/>
      </patternFill>
    </fill>
    <fill>
      <patternFill patternType="solid">
        <fgColor indexed="57"/>
        <bgColor indexed="64"/>
      </patternFill>
    </fill>
    <fill>
      <patternFill patternType="lightUp">
        <fgColor indexed="9"/>
        <bgColor indexed="55"/>
      </patternFill>
    </fill>
    <fill>
      <patternFill patternType="lightUp">
        <fgColor indexed="9"/>
        <bgColor indexed="22"/>
      </patternFill>
    </fill>
    <fill>
      <patternFill patternType="solid">
        <fgColor indexed="62"/>
        <bgColor indexed="64"/>
      </patternFill>
    </fill>
    <fill>
      <patternFill patternType="solid">
        <fgColor indexed="40"/>
        <bgColor indexed="64"/>
      </patternFill>
    </fill>
    <fill>
      <patternFill patternType="solid">
        <fgColor indexed="53"/>
        <bgColor indexed="64"/>
      </patternFill>
    </fill>
  </fills>
  <borders count="37">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style="thin">
        <color indexed="8"/>
      </left>
      <right/>
      <top/>
      <bottom style="thin">
        <color indexed="8"/>
      </bottom>
      <diagonal/>
    </border>
    <border>
      <left/>
      <right/>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auto="1"/>
      </left>
      <right/>
      <top style="thin">
        <color auto="1"/>
      </top>
      <bottom/>
      <diagonal/>
    </border>
    <border>
      <left style="thin">
        <color rgb="FF7F7F7F"/>
      </left>
      <right style="thin">
        <color rgb="FF7F7F7F"/>
      </right>
      <top style="thin">
        <color rgb="FF7F7F7F"/>
      </top>
      <bottom style="thin">
        <color rgb="FF7F7F7F"/>
      </bottom>
      <diagonal/>
    </border>
    <border>
      <left/>
      <right/>
      <top style="thin">
        <color indexed="62"/>
      </top>
      <bottom style="double">
        <color indexed="62"/>
      </bottom>
      <diagonal/>
    </border>
    <border>
      <left/>
      <right/>
      <top/>
      <bottom style="double">
        <color indexed="52"/>
      </bottom>
      <diagonal/>
    </border>
    <border>
      <left/>
      <right/>
      <top style="medium">
        <color indexed="9"/>
      </top>
      <bottom style="medium">
        <color indexed="9"/>
      </bottom>
      <diagonal/>
    </border>
    <border>
      <left/>
      <right style="thin">
        <color auto="1"/>
      </right>
      <top/>
      <bottom style="thin">
        <color auto="1"/>
      </bottom>
      <diagonal/>
    </border>
    <border>
      <left/>
      <right/>
      <top/>
      <bottom style="medium">
        <color auto="1"/>
      </bottom>
      <diagonal/>
    </border>
    <border>
      <left/>
      <right/>
      <top/>
      <bottom style="medium">
        <color indexed="30"/>
      </bottom>
      <diagonal/>
    </border>
    <border>
      <left/>
      <right/>
      <top/>
      <bottom style="thick">
        <color indexed="62"/>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auto="1"/>
      </left>
      <right style="thin">
        <color auto="1"/>
      </right>
      <top/>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bottom style="thick">
        <color indexed="22"/>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bottom style="thick">
        <color indexed="11"/>
      </bottom>
      <diagonal/>
    </border>
    <border>
      <left/>
      <right/>
      <top style="medium">
        <color auto="1"/>
      </top>
      <bottom style="medium">
        <color auto="1"/>
      </bottom>
      <diagonal/>
    </border>
    <border>
      <left style="thin">
        <color indexed="23"/>
      </left>
      <right style="thin">
        <color indexed="23"/>
      </right>
      <top style="thin">
        <color indexed="23"/>
      </top>
      <bottom style="thin">
        <color indexed="23"/>
      </bottom>
      <diagonal/>
    </border>
    <border>
      <left/>
      <right/>
      <top style="thin">
        <color indexed="11"/>
      </top>
      <bottom style="double">
        <color indexed="11"/>
      </bottom>
      <diagonal/>
    </border>
    <border>
      <left/>
      <right/>
      <top/>
      <bottom style="thick">
        <color indexed="43"/>
      </bottom>
      <diagonal/>
    </border>
    <border>
      <left/>
      <right/>
      <top/>
      <bottom style="medium">
        <color indexed="43"/>
      </bottom>
      <diagonal/>
    </border>
    <border>
      <left style="double">
        <color indexed="63"/>
      </left>
      <right style="double">
        <color indexed="63"/>
      </right>
      <top style="double">
        <color indexed="63"/>
      </top>
      <bottom style="double">
        <color indexed="63"/>
      </bottom>
      <diagonal/>
    </border>
  </borders>
  <cellStyleXfs count="1350">
    <xf numFmtId="0" fontId="0" fillId="0" borderId="0">
      <alignment vertical="center"/>
    </xf>
    <xf numFmtId="42" fontId="1" fillId="0" borderId="0" applyFont="0" applyFill="0" applyBorder="0" applyAlignment="0" applyProtection="0">
      <alignment vertical="center"/>
    </xf>
    <xf numFmtId="0" fontId="78" fillId="12" borderId="0" applyNumberFormat="0" applyBorder="0" applyAlignment="0" applyProtection="0">
      <alignment vertical="center"/>
    </xf>
    <xf numFmtId="0" fontId="82" fillId="0" borderId="12" applyNumberFormat="0" applyFill="0" applyAlignment="0" applyProtection="0">
      <alignment vertical="center"/>
    </xf>
    <xf numFmtId="0" fontId="86" fillId="23" borderId="0" applyNumberFormat="0" applyBorder="0" applyAlignment="0" applyProtection="0">
      <alignment vertical="center"/>
    </xf>
    <xf numFmtId="0" fontId="74" fillId="16" borderId="0" applyNumberFormat="0" applyBorder="0" applyAlignment="0" applyProtection="0">
      <alignment vertical="center"/>
    </xf>
    <xf numFmtId="0" fontId="79" fillId="13" borderId="11" applyNumberFormat="0" applyAlignment="0" applyProtection="0">
      <alignment vertical="center"/>
    </xf>
    <xf numFmtId="0" fontId="89" fillId="0" borderId="15" applyNumberFormat="0" applyFill="0" applyProtection="0">
      <alignment horizontal="center" vertical="center"/>
    </xf>
    <xf numFmtId="0" fontId="77" fillId="0" borderId="0">
      <alignment vertical="center"/>
    </xf>
    <xf numFmtId="44" fontId="1" fillId="0" borderId="0" applyFont="0" applyFill="0" applyBorder="0" applyAlignment="0" applyProtection="0">
      <alignment vertical="center"/>
    </xf>
    <xf numFmtId="9" fontId="8" fillId="0" borderId="0" applyFont="0" applyFill="0" applyBorder="0" applyAlignment="0" applyProtection="0">
      <alignment vertical="center"/>
    </xf>
    <xf numFmtId="0" fontId="83" fillId="19" borderId="0" applyNumberFormat="0" applyBorder="0" applyAlignment="0" applyProtection="0">
      <alignment vertical="center"/>
    </xf>
    <xf numFmtId="0" fontId="91" fillId="0" borderId="0">
      <alignment horizontal="center" vertical="center" wrapText="1"/>
      <protection locked="0"/>
    </xf>
    <xf numFmtId="0" fontId="86" fillId="15" borderId="0" applyNumberFormat="0" applyBorder="0" applyAlignment="0" applyProtection="0">
      <alignment vertical="center"/>
    </xf>
    <xf numFmtId="0" fontId="8" fillId="0" borderId="0">
      <alignment vertical="center"/>
    </xf>
    <xf numFmtId="0" fontId="70" fillId="26" borderId="0" applyNumberFormat="0" applyBorder="0" applyAlignment="0" applyProtection="0">
      <alignment vertical="center"/>
    </xf>
    <xf numFmtId="0" fontId="77" fillId="0" borderId="0">
      <alignment vertical="center"/>
    </xf>
    <xf numFmtId="0" fontId="8" fillId="0" borderId="0">
      <alignment vertical="center"/>
    </xf>
    <xf numFmtId="41" fontId="1" fillId="0" borderId="0" applyFont="0" applyFill="0" applyBorder="0" applyAlignment="0" applyProtection="0">
      <alignment vertical="center"/>
    </xf>
    <xf numFmtId="0" fontId="70" fillId="4" borderId="0" applyNumberFormat="0" applyBorder="0" applyAlignment="0" applyProtection="0">
      <alignment vertical="center"/>
    </xf>
    <xf numFmtId="0" fontId="0" fillId="0" borderId="0">
      <alignment vertical="center"/>
    </xf>
    <xf numFmtId="0" fontId="78" fillId="11" borderId="0" applyNumberFormat="0" applyBorder="0" applyAlignment="0" applyProtection="0">
      <alignment vertical="center"/>
    </xf>
    <xf numFmtId="0" fontId="95" fillId="28" borderId="0" applyNumberFormat="0" applyBorder="0" applyAlignment="0" applyProtection="0">
      <alignment vertical="center"/>
    </xf>
    <xf numFmtId="43" fontId="0" fillId="0" borderId="0" applyFont="0" applyFill="0" applyBorder="0" applyAlignment="0" applyProtection="0">
      <alignment vertical="center"/>
    </xf>
    <xf numFmtId="0" fontId="86" fillId="22" borderId="0" applyNumberFormat="0" applyBorder="0" applyAlignment="0" applyProtection="0">
      <alignment vertical="center"/>
    </xf>
    <xf numFmtId="0" fontId="81" fillId="29" borderId="0" applyNumberFormat="0" applyBorder="0" applyAlignment="0" applyProtection="0">
      <alignment vertical="center"/>
    </xf>
    <xf numFmtId="0" fontId="83" fillId="17" borderId="0" applyNumberFormat="0" applyBorder="0" applyAlignment="0" applyProtection="0">
      <alignment vertical="center"/>
    </xf>
    <xf numFmtId="0" fontId="98" fillId="26" borderId="1" applyNumberFormat="0" applyBorder="0" applyAlignment="0" applyProtection="0">
      <alignment vertical="center"/>
    </xf>
    <xf numFmtId="0" fontId="86" fillId="20" borderId="0" applyNumberFormat="0" applyBorder="0" applyAlignment="0" applyProtection="0">
      <alignment vertical="center"/>
    </xf>
    <xf numFmtId="187" fontId="99" fillId="0" borderId="15" applyFill="0" applyProtection="0">
      <alignment horizontal="right" vertical="center"/>
    </xf>
    <xf numFmtId="0" fontId="74" fillId="22" borderId="0" applyNumberFormat="0" applyBorder="0" applyAlignment="0" applyProtection="0">
      <alignment vertical="center"/>
    </xf>
    <xf numFmtId="0" fontId="97" fillId="0" borderId="0" applyNumberFormat="0" applyFill="0" applyBorder="0" applyAlignment="0" applyProtection="0">
      <alignment vertical="center"/>
    </xf>
    <xf numFmtId="9" fontId="8" fillId="0" borderId="0" applyFont="0" applyFill="0" applyBorder="0" applyAlignment="0" applyProtection="0">
      <alignment vertical="center"/>
    </xf>
    <xf numFmtId="0" fontId="8" fillId="0" borderId="0">
      <alignment vertical="center"/>
    </xf>
    <xf numFmtId="0" fontId="70" fillId="26" borderId="0" applyNumberFormat="0" applyBorder="0" applyAlignment="0" applyProtection="0">
      <alignment vertical="center"/>
    </xf>
    <xf numFmtId="0" fontId="77" fillId="0" borderId="0">
      <alignment vertical="center"/>
    </xf>
    <xf numFmtId="0" fontId="93" fillId="8" borderId="0" applyNumberFormat="0" applyBorder="0" applyAlignment="0" applyProtection="0">
      <alignment vertical="center"/>
    </xf>
    <xf numFmtId="0" fontId="86" fillId="15" borderId="0" applyNumberFormat="0" applyBorder="0" applyAlignment="0" applyProtection="0">
      <alignment vertical="center"/>
    </xf>
    <xf numFmtId="0" fontId="74" fillId="7" borderId="0" applyNumberFormat="0" applyBorder="0" applyAlignment="0" applyProtection="0">
      <alignment vertical="center"/>
    </xf>
    <xf numFmtId="0" fontId="102" fillId="0" borderId="0" applyNumberFormat="0" applyFill="0" applyBorder="0" applyAlignment="0" applyProtection="0">
      <alignment vertical="center"/>
    </xf>
    <xf numFmtId="0" fontId="75" fillId="0" borderId="0">
      <alignment vertical="center"/>
    </xf>
    <xf numFmtId="0" fontId="1" fillId="30" borderId="19" applyNumberFormat="0" applyFont="0" applyAlignment="0" applyProtection="0">
      <alignment vertical="center"/>
    </xf>
    <xf numFmtId="0" fontId="74" fillId="6" borderId="0" applyNumberFormat="0" applyBorder="0" applyAlignment="0" applyProtection="0">
      <alignment vertical="center"/>
    </xf>
    <xf numFmtId="0" fontId="75" fillId="0" borderId="0">
      <alignment vertical="center"/>
    </xf>
    <xf numFmtId="0" fontId="86" fillId="22" borderId="0" applyNumberFormat="0" applyBorder="0" applyAlignment="0" applyProtection="0">
      <alignment vertical="center"/>
    </xf>
    <xf numFmtId="0" fontId="86" fillId="25" borderId="0" applyNumberFormat="0" applyBorder="0" applyAlignment="0" applyProtection="0">
      <alignment vertical="center"/>
    </xf>
    <xf numFmtId="0" fontId="81" fillId="14" borderId="0" applyNumberFormat="0" applyBorder="0" applyAlignment="0" applyProtection="0">
      <alignment vertical="center"/>
    </xf>
    <xf numFmtId="0" fontId="86" fillId="20" borderId="0" applyNumberFormat="0" applyBorder="0" applyAlignment="0" applyProtection="0">
      <alignment vertical="center"/>
    </xf>
    <xf numFmtId="9" fontId="8" fillId="0" borderId="0" applyFont="0" applyFill="0" applyBorder="0" applyAlignment="0" applyProtection="0">
      <alignment vertical="center"/>
    </xf>
    <xf numFmtId="0" fontId="94" fillId="0" borderId="0" applyNumberFormat="0" applyFill="0" applyBorder="0" applyAlignment="0" applyProtection="0">
      <alignment vertical="center"/>
    </xf>
    <xf numFmtId="0" fontId="8" fillId="0" borderId="0">
      <alignment vertical="center"/>
    </xf>
    <xf numFmtId="0" fontId="8" fillId="0" borderId="0">
      <alignment vertical="center"/>
    </xf>
    <xf numFmtId="0" fontId="80" fillId="0" borderId="0" applyNumberFormat="0" applyFill="0" applyBorder="0" applyAlignment="0" applyProtection="0">
      <alignment vertical="center"/>
    </xf>
    <xf numFmtId="0" fontId="76" fillId="0" borderId="0">
      <alignment vertical="center"/>
    </xf>
    <xf numFmtId="0" fontId="74" fillId="8" borderId="0" applyNumberFormat="0" applyBorder="0" applyAlignment="0" applyProtection="0">
      <alignment vertical="center"/>
    </xf>
    <xf numFmtId="0" fontId="96" fillId="0" borderId="0" applyNumberFormat="0" applyFill="0" applyBorder="0" applyAlignment="0" applyProtection="0">
      <alignment vertical="center"/>
    </xf>
    <xf numFmtId="0" fontId="76" fillId="0" borderId="0">
      <alignment vertical="center"/>
    </xf>
    <xf numFmtId="0" fontId="101" fillId="0" borderId="0" applyNumberFormat="0" applyFill="0" applyBorder="0" applyAlignment="0" applyProtection="0">
      <alignment vertical="center"/>
    </xf>
    <xf numFmtId="0" fontId="100" fillId="0" borderId="18" applyNumberFormat="0" applyFill="0" applyAlignment="0" applyProtection="0">
      <alignment vertical="center"/>
    </xf>
    <xf numFmtId="0" fontId="86" fillId="25" borderId="0" applyNumberFormat="0" applyBorder="0" applyAlignment="0" applyProtection="0">
      <alignment vertical="center"/>
    </xf>
    <xf numFmtId="9" fontId="8" fillId="0" borderId="0" applyFont="0" applyFill="0" applyBorder="0" applyAlignment="0" applyProtection="0">
      <alignment vertical="center"/>
    </xf>
    <xf numFmtId="0" fontId="103" fillId="0" borderId="20" applyNumberFormat="0" applyFill="0" applyAlignment="0" applyProtection="0">
      <alignment vertical="center"/>
    </xf>
    <xf numFmtId="9" fontId="8" fillId="0" borderId="0" applyFont="0" applyFill="0" applyBorder="0" applyAlignment="0" applyProtection="0">
      <alignment vertical="center"/>
    </xf>
    <xf numFmtId="0" fontId="105" fillId="8" borderId="0" applyNumberFormat="0" applyBorder="0" applyAlignment="0" applyProtection="0">
      <alignment vertical="center"/>
    </xf>
    <xf numFmtId="0" fontId="75" fillId="0" borderId="0">
      <alignment vertical="center"/>
    </xf>
    <xf numFmtId="0" fontId="74" fillId="8" borderId="0" applyNumberFormat="0" applyBorder="0" applyAlignment="0" applyProtection="0">
      <alignment vertical="center"/>
    </xf>
    <xf numFmtId="0" fontId="106" fillId="0" borderId="20" applyNumberFormat="0" applyFill="0" applyAlignment="0" applyProtection="0">
      <alignment vertical="center"/>
    </xf>
    <xf numFmtId="0" fontId="75" fillId="0" borderId="0">
      <alignment vertical="center"/>
    </xf>
    <xf numFmtId="0" fontId="86" fillId="22" borderId="0" applyNumberFormat="0" applyBorder="0" applyAlignment="0" applyProtection="0">
      <alignment vertical="center"/>
    </xf>
    <xf numFmtId="0" fontId="81" fillId="33" borderId="0" applyNumberFormat="0" applyBorder="0" applyAlignment="0" applyProtection="0">
      <alignment vertical="center"/>
    </xf>
    <xf numFmtId="0" fontId="86" fillId="15" borderId="0" applyNumberFormat="0" applyBorder="0" applyAlignment="0" applyProtection="0">
      <alignment vertical="center"/>
    </xf>
    <xf numFmtId="9" fontId="8" fillId="0" borderId="0" applyFont="0" applyFill="0" applyBorder="0" applyAlignment="0" applyProtection="0">
      <alignment vertical="center"/>
    </xf>
    <xf numFmtId="0" fontId="94" fillId="0" borderId="22" applyNumberFormat="0" applyFill="0" applyAlignment="0" applyProtection="0">
      <alignment vertical="center"/>
    </xf>
    <xf numFmtId="0" fontId="86" fillId="22" borderId="0" applyNumberFormat="0" applyBorder="0" applyAlignment="0" applyProtection="0">
      <alignment vertical="center"/>
    </xf>
    <xf numFmtId="0" fontId="81" fillId="34" borderId="0" applyNumberFormat="0" applyBorder="0" applyAlignment="0" applyProtection="0">
      <alignment vertical="center"/>
    </xf>
    <xf numFmtId="0" fontId="107" fillId="35" borderId="23" applyNumberFormat="0" applyAlignment="0" applyProtection="0">
      <alignment vertical="center"/>
    </xf>
    <xf numFmtId="0" fontId="108" fillId="35" borderId="11" applyNumberFormat="0" applyAlignment="0" applyProtection="0">
      <alignment vertical="center"/>
    </xf>
    <xf numFmtId="0" fontId="0" fillId="25" borderId="0" applyNumberFormat="0" applyBorder="0" applyAlignment="0" applyProtection="0">
      <alignment vertical="center"/>
    </xf>
    <xf numFmtId="0" fontId="109" fillId="36" borderId="24" applyNumberFormat="0" applyAlignment="0" applyProtection="0">
      <alignment vertical="center"/>
    </xf>
    <xf numFmtId="0" fontId="78" fillId="37" borderId="0" applyNumberFormat="0" applyBorder="0" applyAlignment="0" applyProtection="0">
      <alignment vertical="center"/>
    </xf>
    <xf numFmtId="0" fontId="8" fillId="0" borderId="0">
      <alignment vertical="center"/>
    </xf>
    <xf numFmtId="0" fontId="81" fillId="38" borderId="0" applyNumberFormat="0" applyBorder="0" applyAlignment="0" applyProtection="0">
      <alignment vertical="center"/>
    </xf>
    <xf numFmtId="0" fontId="90" fillId="0" borderId="16">
      <alignment horizontal="center" vertical="center"/>
    </xf>
    <xf numFmtId="0" fontId="110" fillId="0" borderId="25" applyNumberFormat="0" applyFill="0" applyAlignment="0" applyProtection="0">
      <alignment vertical="center"/>
    </xf>
    <xf numFmtId="0" fontId="74" fillId="7" borderId="0" applyNumberFormat="0" applyBorder="0" applyAlignment="0" applyProtection="0">
      <alignment vertical="center"/>
    </xf>
    <xf numFmtId="0" fontId="111" fillId="0" borderId="26" applyNumberFormat="0" applyFill="0" applyAlignment="0" applyProtection="0">
      <alignment vertical="center"/>
    </xf>
    <xf numFmtId="0" fontId="112" fillId="39" borderId="0" applyNumberFormat="0" applyBorder="0" applyAlignment="0" applyProtection="0">
      <alignment vertical="center"/>
    </xf>
    <xf numFmtId="0" fontId="0" fillId="19" borderId="0" applyNumberFormat="0" applyBorder="0" applyAlignment="0" applyProtection="0">
      <alignment vertical="center"/>
    </xf>
    <xf numFmtId="0" fontId="113" fillId="40" borderId="0" applyNumberFormat="0" applyBorder="0" applyAlignment="0" applyProtection="0">
      <alignment vertical="center"/>
    </xf>
    <xf numFmtId="0" fontId="78" fillId="41" borderId="0" applyNumberFormat="0" applyBorder="0" applyAlignment="0" applyProtection="0">
      <alignment vertical="center"/>
    </xf>
    <xf numFmtId="0" fontId="8" fillId="0" borderId="0">
      <alignment vertical="center"/>
    </xf>
    <xf numFmtId="0" fontId="81" fillId="42" borderId="0" applyNumberFormat="0" applyBorder="0" applyAlignment="0" applyProtection="0">
      <alignment vertical="center"/>
    </xf>
    <xf numFmtId="0" fontId="99" fillId="0" borderId="8" applyNumberFormat="0" applyFill="0" applyProtection="0">
      <alignment horizontal="right" vertical="center"/>
    </xf>
    <xf numFmtId="0" fontId="78" fillId="43" borderId="0" applyNumberFormat="0" applyBorder="0" applyAlignment="0" applyProtection="0">
      <alignment vertical="center"/>
    </xf>
    <xf numFmtId="0" fontId="70" fillId="26" borderId="0" applyNumberFormat="0" applyBorder="0" applyAlignment="0" applyProtection="0">
      <alignment vertical="center"/>
    </xf>
    <xf numFmtId="0" fontId="78" fillId="44" borderId="0" applyNumberFormat="0" applyBorder="0" applyAlignment="0" applyProtection="0">
      <alignment vertical="center"/>
    </xf>
    <xf numFmtId="0" fontId="78" fillId="45" borderId="0" applyNumberFormat="0" applyBorder="0" applyAlignment="0" applyProtection="0">
      <alignment vertical="center"/>
    </xf>
    <xf numFmtId="0" fontId="78" fillId="46" borderId="0" applyNumberFormat="0" applyBorder="0" applyAlignment="0" applyProtection="0">
      <alignment vertical="center"/>
    </xf>
    <xf numFmtId="0" fontId="70" fillId="26" borderId="0" applyNumberFormat="0" applyBorder="0" applyAlignment="0" applyProtection="0">
      <alignment vertical="center"/>
    </xf>
    <xf numFmtId="9" fontId="8" fillId="0" borderId="0" applyFont="0" applyFill="0" applyBorder="0" applyAlignment="0" applyProtection="0">
      <alignment vertical="center"/>
    </xf>
    <xf numFmtId="0" fontId="77" fillId="0" borderId="0">
      <alignment vertical="center"/>
    </xf>
    <xf numFmtId="0" fontId="70" fillId="4" borderId="0" applyNumberFormat="0" applyBorder="0" applyAlignment="0" applyProtection="0">
      <alignment vertical="center"/>
    </xf>
    <xf numFmtId="0" fontId="32" fillId="0" borderId="0">
      <alignment vertical="center"/>
    </xf>
    <xf numFmtId="0" fontId="81" fillId="47" borderId="0" applyNumberFormat="0" applyBorder="0" applyAlignment="0" applyProtection="0">
      <alignment vertical="center"/>
    </xf>
    <xf numFmtId="9" fontId="8" fillId="0" borderId="0" applyFont="0" applyFill="0" applyBorder="0" applyAlignment="0" applyProtection="0">
      <alignment vertical="center"/>
    </xf>
    <xf numFmtId="9" fontId="8" fillId="0" borderId="0" applyFont="0" applyFill="0" applyBorder="0" applyAlignment="0" applyProtection="0">
      <alignment vertical="center"/>
    </xf>
    <xf numFmtId="0" fontId="77" fillId="0" borderId="0">
      <alignment vertical="center"/>
    </xf>
    <xf numFmtId="0" fontId="8" fillId="0" borderId="0" applyNumberFormat="0" applyFont="0" applyFill="0" applyBorder="0" applyAlignment="0" applyProtection="0">
      <alignment horizontal="left" vertical="center"/>
    </xf>
    <xf numFmtId="0" fontId="115" fillId="19" borderId="0" applyNumberFormat="0" applyBorder="0" applyAlignment="0" applyProtection="0">
      <alignment vertical="center"/>
    </xf>
    <xf numFmtId="0" fontId="70" fillId="4" borderId="0" applyNumberFormat="0" applyBorder="0" applyAlignment="0" applyProtection="0">
      <alignment vertical="center"/>
    </xf>
    <xf numFmtId="0" fontId="81" fillId="48" borderId="0" applyNumberFormat="0" applyBorder="0" applyAlignment="0" applyProtection="0">
      <alignment vertical="center"/>
    </xf>
    <xf numFmtId="0" fontId="78" fillId="49" borderId="0" applyNumberFormat="0" applyBorder="0" applyAlignment="0" applyProtection="0">
      <alignment vertical="center"/>
    </xf>
    <xf numFmtId="0" fontId="78" fillId="50" borderId="0" applyNumberFormat="0" applyBorder="0" applyAlignment="0" applyProtection="0">
      <alignment vertical="center"/>
    </xf>
    <xf numFmtId="0" fontId="81" fillId="51" borderId="0" applyNumberFormat="0" applyBorder="0" applyAlignment="0" applyProtection="0">
      <alignment vertical="center"/>
    </xf>
    <xf numFmtId="0" fontId="74" fillId="4" borderId="0" applyNumberFormat="0" applyBorder="0" applyAlignment="0" applyProtection="0">
      <alignment vertical="center"/>
    </xf>
    <xf numFmtId="0" fontId="78" fillId="52" borderId="0" applyNumberFormat="0" applyBorder="0" applyAlignment="0" applyProtection="0">
      <alignment vertical="center"/>
    </xf>
    <xf numFmtId="9" fontId="8" fillId="0" borderId="0" applyFont="0" applyFill="0" applyBorder="0" applyAlignment="0" applyProtection="0">
      <alignment vertical="center"/>
    </xf>
    <xf numFmtId="0" fontId="77" fillId="0" borderId="0">
      <alignment vertical="center"/>
    </xf>
    <xf numFmtId="0" fontId="100" fillId="0" borderId="18" applyNumberFormat="0" applyFill="0" applyAlignment="0" applyProtection="0">
      <alignment vertical="center"/>
    </xf>
    <xf numFmtId="0" fontId="86" fillId="22" borderId="0" applyNumberFormat="0" applyBorder="0" applyAlignment="0" applyProtection="0">
      <alignment vertical="center"/>
    </xf>
    <xf numFmtId="0" fontId="81" fillId="53" borderId="0" applyNumberFormat="0" applyBorder="0" applyAlignment="0" applyProtection="0">
      <alignment vertical="center"/>
    </xf>
    <xf numFmtId="0" fontId="81" fillId="54" borderId="0" applyNumberFormat="0" applyBorder="0" applyAlignment="0" applyProtection="0">
      <alignment vertical="center"/>
    </xf>
    <xf numFmtId="0" fontId="76" fillId="0" borderId="0">
      <alignment vertical="center"/>
    </xf>
    <xf numFmtId="0" fontId="78" fillId="55" borderId="0" applyNumberFormat="0" applyBorder="0" applyAlignment="0" applyProtection="0">
      <alignment vertical="center"/>
    </xf>
    <xf numFmtId="0" fontId="100" fillId="0" borderId="18" applyNumberFormat="0" applyFill="0" applyAlignment="0" applyProtection="0">
      <alignment vertical="center"/>
    </xf>
    <xf numFmtId="0" fontId="86" fillId="22" borderId="0" applyNumberFormat="0" applyBorder="0" applyAlignment="0" applyProtection="0">
      <alignment vertical="center"/>
    </xf>
    <xf numFmtId="0" fontId="81" fillId="56" borderId="0" applyNumberFormat="0" applyBorder="0" applyAlignment="0" applyProtection="0">
      <alignment vertical="center"/>
    </xf>
    <xf numFmtId="49" fontId="8" fillId="0" borderId="0" applyFont="0" applyFill="0" applyBorder="0" applyAlignment="0" applyProtection="0">
      <alignment vertical="center"/>
    </xf>
    <xf numFmtId="0" fontId="0" fillId="0" borderId="0">
      <alignment vertical="center"/>
    </xf>
    <xf numFmtId="0" fontId="75" fillId="0" borderId="0">
      <alignment vertical="center"/>
    </xf>
    <xf numFmtId="0" fontId="8" fillId="0" borderId="0">
      <alignment vertical="center"/>
    </xf>
    <xf numFmtId="0" fontId="70" fillId="26" borderId="0" applyNumberFormat="0" applyBorder="0" applyAlignment="0" applyProtection="0">
      <alignment vertical="center"/>
    </xf>
    <xf numFmtId="0" fontId="77" fillId="0" borderId="0">
      <alignment vertical="center"/>
    </xf>
    <xf numFmtId="9" fontId="8" fillId="0" borderId="0" applyFont="0" applyFill="0" applyBorder="0" applyAlignment="0" applyProtection="0">
      <alignment vertical="center"/>
    </xf>
    <xf numFmtId="0" fontId="77" fillId="0" borderId="0">
      <alignment vertical="center"/>
    </xf>
    <xf numFmtId="0" fontId="77" fillId="0" borderId="0">
      <alignment vertical="center"/>
    </xf>
    <xf numFmtId="0" fontId="116" fillId="0" borderId="0" applyNumberFormat="0" applyFill="0" applyBorder="0" applyAlignment="0" applyProtection="0">
      <alignment vertical="top"/>
      <protection locked="0"/>
    </xf>
    <xf numFmtId="0" fontId="86" fillId="15" borderId="0" applyNumberFormat="0" applyBorder="0" applyAlignment="0" applyProtection="0">
      <alignment vertical="center"/>
    </xf>
    <xf numFmtId="49" fontId="8" fillId="0" borderId="0" applyFont="0" applyFill="0" applyBorder="0" applyAlignment="0" applyProtection="0">
      <alignment vertical="center"/>
    </xf>
    <xf numFmtId="0" fontId="86" fillId="25" borderId="0" applyNumberFormat="0" applyBorder="0" applyAlignment="0" applyProtection="0">
      <alignment vertical="center"/>
    </xf>
    <xf numFmtId="0" fontId="77" fillId="0" borderId="0">
      <alignment vertical="center"/>
    </xf>
    <xf numFmtId="0" fontId="77" fillId="0" borderId="0">
      <alignment vertical="center"/>
    </xf>
    <xf numFmtId="0" fontId="77" fillId="0" borderId="0">
      <alignment vertical="center"/>
    </xf>
    <xf numFmtId="0" fontId="77" fillId="0" borderId="0">
      <alignment vertical="center"/>
    </xf>
    <xf numFmtId="0" fontId="117" fillId="0" borderId="27" applyNumberFormat="0" applyFill="0" applyAlignment="0" applyProtection="0">
      <alignment vertical="center"/>
    </xf>
    <xf numFmtId="10" fontId="8" fillId="0" borderId="0" applyFont="0" applyFill="0" applyBorder="0" applyAlignment="0" applyProtection="0">
      <alignment vertical="center"/>
    </xf>
    <xf numFmtId="9" fontId="8" fillId="0" borderId="0" applyFont="0" applyFill="0" applyBorder="0" applyAlignment="0" applyProtection="0">
      <alignment vertical="center"/>
    </xf>
    <xf numFmtId="0" fontId="77" fillId="0" borderId="0">
      <alignment vertical="center"/>
    </xf>
    <xf numFmtId="0" fontId="116" fillId="0" borderId="0" applyNumberFormat="0" applyFill="0" applyBorder="0" applyAlignment="0" applyProtection="0">
      <alignment vertical="top"/>
      <protection locked="0"/>
    </xf>
    <xf numFmtId="0" fontId="86" fillId="15" borderId="0" applyNumberFormat="0" applyBorder="0" applyAlignment="0" applyProtection="0">
      <alignment vertical="center"/>
    </xf>
    <xf numFmtId="0" fontId="77" fillId="0" borderId="0">
      <alignment vertical="center"/>
    </xf>
    <xf numFmtId="0" fontId="77" fillId="0" borderId="0">
      <alignment vertical="center"/>
    </xf>
    <xf numFmtId="0" fontId="86" fillId="23" borderId="0" applyNumberFormat="0" applyBorder="0" applyAlignment="0" applyProtection="0">
      <alignment vertical="center"/>
    </xf>
    <xf numFmtId="0" fontId="99" fillId="0" borderId="0">
      <alignment vertical="center"/>
    </xf>
    <xf numFmtId="0" fontId="75" fillId="0" borderId="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74" fillId="31" borderId="0" applyNumberFormat="0" applyBorder="0" applyAlignment="0" applyProtection="0">
      <alignment vertical="center"/>
    </xf>
    <xf numFmtId="0" fontId="0" fillId="21" borderId="0" applyNumberFormat="0" applyBorder="0" applyAlignment="0" applyProtection="0">
      <alignment vertical="center"/>
    </xf>
    <xf numFmtId="0" fontId="70" fillId="21" borderId="0" applyNumberFormat="0" applyBorder="0" applyAlignment="0" applyProtection="0">
      <alignment vertical="center"/>
    </xf>
    <xf numFmtId="0" fontId="0" fillId="8" borderId="0" applyNumberFormat="0" applyBorder="0" applyAlignment="0" applyProtection="0">
      <alignment vertical="center"/>
    </xf>
    <xf numFmtId="0" fontId="0" fillId="8" borderId="0" applyNumberFormat="0" applyBorder="0" applyAlignment="0" applyProtection="0">
      <alignment vertical="center"/>
    </xf>
    <xf numFmtId="0" fontId="74" fillId="18" borderId="0" applyNumberFormat="0" applyBorder="0" applyAlignment="0" applyProtection="0">
      <alignment vertical="center"/>
    </xf>
    <xf numFmtId="0" fontId="0" fillId="8" borderId="0" applyNumberFormat="0" applyBorder="0" applyAlignment="0" applyProtection="0">
      <alignment vertical="center"/>
    </xf>
    <xf numFmtId="0" fontId="8" fillId="0" borderId="0">
      <alignment vertical="center"/>
    </xf>
    <xf numFmtId="0" fontId="0" fillId="26" borderId="0" applyNumberFormat="0" applyBorder="0" applyAlignment="0" applyProtection="0">
      <alignment vertical="center"/>
    </xf>
    <xf numFmtId="0" fontId="0" fillId="26" borderId="0" applyNumberFormat="0" applyBorder="0" applyAlignment="0" applyProtection="0">
      <alignment vertical="center"/>
    </xf>
    <xf numFmtId="180" fontId="8" fillId="0" borderId="0" applyFont="0" applyFill="0" applyBorder="0" applyAlignment="0" applyProtection="0">
      <alignment vertical="center"/>
    </xf>
    <xf numFmtId="0" fontId="8" fillId="0" borderId="0">
      <alignment vertical="center"/>
    </xf>
    <xf numFmtId="0" fontId="0" fillId="17" borderId="0" applyNumberFormat="0" applyBorder="0" applyAlignment="0" applyProtection="0">
      <alignment vertical="center"/>
    </xf>
    <xf numFmtId="0" fontId="8" fillId="0" borderId="0">
      <alignment vertical="center"/>
    </xf>
    <xf numFmtId="0" fontId="0" fillId="17" borderId="0" applyNumberFormat="0" applyBorder="0" applyAlignment="0" applyProtection="0">
      <alignment vertical="center"/>
    </xf>
    <xf numFmtId="0" fontId="86" fillId="18" borderId="0" applyNumberFormat="0" applyBorder="0" applyAlignment="0" applyProtection="0">
      <alignment vertical="center"/>
    </xf>
    <xf numFmtId="0" fontId="8" fillId="0" borderId="0">
      <alignment vertical="center"/>
    </xf>
    <xf numFmtId="0" fontId="0" fillId="59" borderId="0" applyNumberFormat="0" applyBorder="0" applyAlignment="0" applyProtection="0">
      <alignment vertical="center"/>
    </xf>
    <xf numFmtId="0" fontId="0" fillId="2" borderId="0" applyNumberFormat="0" applyBorder="0" applyAlignment="0" applyProtection="0">
      <alignment vertical="center"/>
    </xf>
    <xf numFmtId="0" fontId="0" fillId="2" borderId="0" applyNumberFormat="0" applyBorder="0" applyAlignment="0" applyProtection="0">
      <alignment vertical="center"/>
    </xf>
    <xf numFmtId="0" fontId="0" fillId="17" borderId="0" applyNumberFormat="0" applyBorder="0" applyAlignment="0" applyProtection="0">
      <alignment vertical="center"/>
    </xf>
    <xf numFmtId="0" fontId="0" fillId="17" borderId="0" applyNumberFormat="0" applyBorder="0" applyAlignment="0" applyProtection="0">
      <alignment vertical="center"/>
    </xf>
    <xf numFmtId="0" fontId="0" fillId="17" borderId="0" applyNumberFormat="0" applyBorder="0" applyAlignment="0" applyProtection="0">
      <alignment vertical="center"/>
    </xf>
    <xf numFmtId="0" fontId="70" fillId="26" borderId="0" applyNumberFormat="0" applyBorder="0" applyAlignment="0" applyProtection="0">
      <alignment vertical="center"/>
    </xf>
    <xf numFmtId="0" fontId="0" fillId="18" borderId="0" applyNumberFormat="0" applyBorder="0" applyAlignment="0" applyProtection="0">
      <alignment vertical="center"/>
    </xf>
    <xf numFmtId="0" fontId="0" fillId="5" borderId="0" applyNumberFormat="0" applyBorder="0" applyAlignment="0" applyProtection="0">
      <alignment vertical="center"/>
    </xf>
    <xf numFmtId="0" fontId="0" fillId="5" borderId="0" applyNumberFormat="0" applyBorder="0" applyAlignment="0" applyProtection="0">
      <alignment vertical="center"/>
    </xf>
    <xf numFmtId="0" fontId="86" fillId="15" borderId="0" applyNumberFormat="0" applyBorder="0" applyAlignment="0" applyProtection="0">
      <alignment vertical="center"/>
    </xf>
    <xf numFmtId="0" fontId="120" fillId="0" borderId="1">
      <alignment horizontal="left" vertical="center"/>
    </xf>
    <xf numFmtId="0" fontId="0" fillId="25" borderId="0" applyNumberFormat="0" applyBorder="0" applyAlignment="0" applyProtection="0">
      <alignment vertical="center"/>
    </xf>
    <xf numFmtId="0" fontId="0" fillId="8" borderId="0" applyNumberFormat="0" applyBorder="0" applyAlignment="0" applyProtection="0">
      <alignment vertical="center"/>
    </xf>
    <xf numFmtId="0" fontId="0" fillId="8" borderId="0" applyNumberFormat="0" applyBorder="0" applyAlignment="0" applyProtection="0">
      <alignment vertical="center"/>
    </xf>
    <xf numFmtId="0" fontId="0" fillId="6" borderId="0" applyNumberFormat="0" applyBorder="0" applyAlignment="0" applyProtection="0">
      <alignment vertical="center"/>
    </xf>
    <xf numFmtId="0" fontId="0" fillId="18" borderId="0" applyNumberFormat="0" applyBorder="0" applyAlignment="0" applyProtection="0">
      <alignment vertical="center"/>
    </xf>
    <xf numFmtId="0" fontId="0" fillId="18" borderId="0" applyNumberFormat="0" applyBorder="0" applyAlignment="0" applyProtection="0">
      <alignment vertical="center"/>
    </xf>
    <xf numFmtId="0" fontId="0" fillId="57" borderId="0" applyNumberFormat="0" applyBorder="0" applyAlignment="0" applyProtection="0">
      <alignment vertical="center"/>
    </xf>
    <xf numFmtId="0" fontId="0" fillId="25" borderId="0" applyNumberFormat="0" applyBorder="0" applyAlignment="0" applyProtection="0">
      <alignment vertical="center"/>
    </xf>
    <xf numFmtId="0" fontId="70" fillId="26" borderId="0" applyNumberFormat="0" applyBorder="0" applyAlignment="0" applyProtection="0">
      <alignment vertical="center"/>
    </xf>
    <xf numFmtId="0" fontId="0" fillId="59" borderId="0" applyNumberFormat="0" applyBorder="0" applyAlignment="0" applyProtection="0">
      <alignment vertical="center"/>
    </xf>
    <xf numFmtId="0" fontId="83" fillId="19" borderId="0" applyNumberFormat="0" applyBorder="0" applyAlignment="0" applyProtection="0">
      <alignment vertical="center"/>
    </xf>
    <xf numFmtId="0" fontId="0" fillId="4" borderId="0" applyNumberFormat="0" applyBorder="0" applyAlignment="0" applyProtection="0">
      <alignment vertical="center"/>
    </xf>
    <xf numFmtId="0" fontId="74" fillId="9" borderId="0" applyNumberFormat="0" applyBorder="0" applyAlignment="0" applyProtection="0">
      <alignment vertical="center"/>
    </xf>
    <xf numFmtId="0" fontId="0" fillId="4" borderId="0" applyNumberFormat="0" applyBorder="0" applyAlignment="0" applyProtection="0">
      <alignment vertical="center"/>
    </xf>
    <xf numFmtId="0" fontId="83" fillId="19" borderId="0" applyNumberFormat="0" applyBorder="0" applyAlignment="0" applyProtection="0">
      <alignment vertical="center"/>
    </xf>
    <xf numFmtId="0" fontId="0" fillId="25" borderId="0" applyNumberFormat="0" applyBorder="0" applyAlignment="0" applyProtection="0">
      <alignment vertical="center"/>
    </xf>
    <xf numFmtId="0" fontId="117" fillId="0" borderId="27" applyNumberFormat="0" applyFill="0" applyAlignment="0" applyProtection="0">
      <alignment vertical="center"/>
    </xf>
    <xf numFmtId="0" fontId="122" fillId="5" borderId="0" applyNumberFormat="0" applyBorder="0" applyAlignment="0" applyProtection="0">
      <alignment vertical="center"/>
    </xf>
    <xf numFmtId="9" fontId="8" fillId="0" borderId="0" applyFont="0" applyFill="0" applyBorder="0" applyAlignment="0" applyProtection="0">
      <alignment vertical="center"/>
    </xf>
    <xf numFmtId="0" fontId="83" fillId="19" borderId="0" applyNumberFormat="0" applyBorder="0" applyAlignment="0" applyProtection="0">
      <alignment vertical="center"/>
    </xf>
    <xf numFmtId="0" fontId="0" fillId="17" borderId="0" applyNumberFormat="0" applyBorder="0" applyAlignment="0" applyProtection="0">
      <alignment vertical="center"/>
    </xf>
    <xf numFmtId="0" fontId="122" fillId="5" borderId="0" applyNumberFormat="0" applyBorder="0" applyAlignment="0" applyProtection="0">
      <alignment vertical="center"/>
    </xf>
    <xf numFmtId="9" fontId="8" fillId="0" borderId="0" applyFont="0" applyFill="0" applyBorder="0" applyAlignment="0" applyProtection="0">
      <alignment vertical="center"/>
    </xf>
    <xf numFmtId="0" fontId="86" fillId="27" borderId="0" applyNumberFormat="0" applyBorder="0" applyAlignment="0" applyProtection="0">
      <alignment vertical="center"/>
    </xf>
    <xf numFmtId="0" fontId="0" fillId="17" borderId="0" applyNumberFormat="0" applyBorder="0" applyAlignment="0" applyProtection="0">
      <alignment vertical="center"/>
    </xf>
    <xf numFmtId="0" fontId="83" fillId="19" borderId="0" applyNumberFormat="0" applyBorder="0" applyAlignment="0" applyProtection="0">
      <alignment vertical="center"/>
    </xf>
    <xf numFmtId="0" fontId="0" fillId="10" borderId="0" applyNumberFormat="0" applyBorder="0" applyAlignment="0" applyProtection="0">
      <alignment vertical="center"/>
    </xf>
    <xf numFmtId="0" fontId="124" fillId="4" borderId="28" applyNumberFormat="0" applyAlignment="0" applyProtection="0">
      <alignment vertical="center"/>
    </xf>
    <xf numFmtId="0" fontId="86" fillId="22" borderId="0" applyNumberFormat="0" applyBorder="0" applyAlignment="0" applyProtection="0">
      <alignment vertical="center"/>
    </xf>
    <xf numFmtId="0" fontId="74" fillId="5" borderId="0" applyNumberFormat="0" applyBorder="0" applyAlignment="0" applyProtection="0">
      <alignment vertical="center"/>
    </xf>
    <xf numFmtId="0" fontId="74" fillId="5" borderId="0" applyNumberFormat="0" applyBorder="0" applyAlignment="0" applyProtection="0">
      <alignment vertical="center"/>
    </xf>
    <xf numFmtId="0" fontId="83" fillId="19" borderId="0" applyNumberFormat="0" applyBorder="0" applyAlignment="0" applyProtection="0">
      <alignment vertical="center"/>
    </xf>
    <xf numFmtId="0" fontId="92" fillId="0" borderId="17" applyNumberFormat="0" applyFill="0" applyAlignment="0" applyProtection="0">
      <alignment vertical="center"/>
    </xf>
    <xf numFmtId="0" fontId="74" fillId="5" borderId="0" applyNumberFormat="0" applyBorder="0" applyAlignment="0" applyProtection="0">
      <alignment vertical="center"/>
    </xf>
    <xf numFmtId="9" fontId="8" fillId="0" borderId="0" applyFont="0" applyFill="0" applyBorder="0" applyAlignment="0" applyProtection="0">
      <alignment vertical="center"/>
    </xf>
    <xf numFmtId="0" fontId="74" fillId="5" borderId="0" applyNumberFormat="0" applyBorder="0" applyAlignment="0" applyProtection="0">
      <alignment vertical="center"/>
    </xf>
    <xf numFmtId="0" fontId="74" fillId="24" borderId="0" applyNumberFormat="0" applyBorder="0" applyAlignment="0" applyProtection="0">
      <alignment vertical="center"/>
    </xf>
    <xf numFmtId="0" fontId="74" fillId="24" borderId="0" applyNumberFormat="0" applyBorder="0" applyAlignment="0" applyProtection="0">
      <alignment vertical="center"/>
    </xf>
    <xf numFmtId="0" fontId="124" fillId="4" borderId="28" applyNumberFormat="0" applyAlignment="0" applyProtection="0">
      <alignment vertical="center"/>
    </xf>
    <xf numFmtId="0" fontId="8" fillId="0" borderId="0">
      <alignment vertical="center"/>
    </xf>
    <xf numFmtId="0" fontId="86" fillId="22" borderId="0" applyNumberFormat="0" applyBorder="0" applyAlignment="0" applyProtection="0">
      <alignment vertical="center"/>
    </xf>
    <xf numFmtId="0" fontId="74" fillId="8" borderId="0" applyNumberFormat="0" applyBorder="0" applyAlignment="0" applyProtection="0">
      <alignment vertical="center"/>
    </xf>
    <xf numFmtId="0" fontId="86" fillId="18" borderId="0" applyNumberFormat="0" applyBorder="0" applyAlignment="0" applyProtection="0">
      <alignment vertical="center"/>
    </xf>
    <xf numFmtId="0" fontId="74" fillId="8" borderId="0" applyNumberFormat="0" applyBorder="0" applyAlignment="0" applyProtection="0">
      <alignment vertical="center"/>
    </xf>
    <xf numFmtId="0" fontId="0" fillId="26" borderId="29" applyNumberFormat="0" applyFont="0" applyAlignment="0" applyProtection="0">
      <alignment vertical="center"/>
    </xf>
    <xf numFmtId="0" fontId="74" fillId="6" borderId="0" applyNumberFormat="0" applyBorder="0" applyAlignment="0" applyProtection="0">
      <alignment vertical="center"/>
    </xf>
    <xf numFmtId="0" fontId="86" fillId="22" borderId="0" applyNumberFormat="0" applyBorder="0" applyAlignment="0" applyProtection="0">
      <alignment vertical="center"/>
    </xf>
    <xf numFmtId="0" fontId="74" fillId="18" borderId="0" applyNumberFormat="0" applyBorder="0" applyAlignment="0" applyProtection="0">
      <alignment vertical="center"/>
    </xf>
    <xf numFmtId="0" fontId="74" fillId="18" borderId="0" applyNumberFormat="0" applyBorder="0" applyAlignment="0" applyProtection="0">
      <alignment vertical="center"/>
    </xf>
    <xf numFmtId="0" fontId="74" fillId="18" borderId="0" applyNumberFormat="0" applyBorder="0" applyAlignment="0" applyProtection="0">
      <alignment vertical="center"/>
    </xf>
    <xf numFmtId="0" fontId="70" fillId="21" borderId="0" applyNumberFormat="0" applyBorder="0" applyAlignment="0" applyProtection="0">
      <alignment vertical="center"/>
    </xf>
    <xf numFmtId="0" fontId="74" fillId="57" borderId="0" applyNumberFormat="0" applyBorder="0" applyAlignment="0" applyProtection="0">
      <alignment vertical="center"/>
    </xf>
    <xf numFmtId="0" fontId="70" fillId="21" borderId="0" applyNumberFormat="0" applyBorder="0" applyAlignment="0" applyProtection="0">
      <alignment vertical="center"/>
    </xf>
    <xf numFmtId="0" fontId="74" fillId="57" borderId="0" applyNumberFormat="0" applyBorder="0" applyAlignment="0" applyProtection="0">
      <alignment vertical="center"/>
    </xf>
    <xf numFmtId="0" fontId="86" fillId="22" borderId="0" applyNumberFormat="0" applyBorder="0" applyAlignment="0" applyProtection="0">
      <alignment vertical="center"/>
    </xf>
    <xf numFmtId="0" fontId="74" fillId="7" borderId="0" applyNumberFormat="0" applyBorder="0" applyAlignment="0" applyProtection="0">
      <alignment vertical="center"/>
    </xf>
    <xf numFmtId="0" fontId="74" fillId="7" borderId="0" applyNumberFormat="0" applyBorder="0" applyAlignment="0" applyProtection="0">
      <alignment vertical="center"/>
    </xf>
    <xf numFmtId="0" fontId="99" fillId="0" borderId="0" applyProtection="0">
      <alignment vertical="center"/>
    </xf>
    <xf numFmtId="0" fontId="8" fillId="0" borderId="0">
      <alignment vertical="center"/>
    </xf>
    <xf numFmtId="0" fontId="74" fillId="9" borderId="0" applyNumberFormat="0" applyBorder="0" applyAlignment="0" applyProtection="0">
      <alignment vertical="center"/>
    </xf>
    <xf numFmtId="0" fontId="100" fillId="0" borderId="18" applyNumberFormat="0" applyFill="0" applyAlignment="0" applyProtection="0">
      <alignment vertical="center"/>
    </xf>
    <xf numFmtId="0" fontId="74" fillId="4" borderId="0" applyNumberFormat="0" applyBorder="0" applyAlignment="0" applyProtection="0">
      <alignment vertical="center"/>
    </xf>
    <xf numFmtId="0" fontId="74" fillId="4" borderId="0" applyNumberFormat="0" applyBorder="0" applyAlignment="0" applyProtection="0">
      <alignment vertical="center"/>
    </xf>
    <xf numFmtId="9" fontId="8" fillId="0" borderId="0" applyFont="0" applyFill="0" applyBorder="0" applyAlignment="0" applyProtection="0">
      <alignment vertical="center"/>
    </xf>
    <xf numFmtId="0" fontId="74" fillId="4" borderId="0" applyNumberFormat="0" applyBorder="0" applyAlignment="0" applyProtection="0">
      <alignment vertical="center"/>
    </xf>
    <xf numFmtId="0" fontId="74" fillId="23" borderId="0" applyNumberFormat="0" applyBorder="0" applyAlignment="0" applyProtection="0">
      <alignment vertical="center"/>
    </xf>
    <xf numFmtId="0" fontId="8" fillId="0" borderId="0" applyNumberFormat="0" applyFill="0" applyBorder="0" applyAlignment="0" applyProtection="0">
      <alignment vertical="center"/>
    </xf>
    <xf numFmtId="0" fontId="74" fillId="23" borderId="0" applyNumberFormat="0" applyBorder="0" applyAlignment="0" applyProtection="0">
      <alignment vertical="center"/>
    </xf>
    <xf numFmtId="0" fontId="74" fillId="23" borderId="0" applyNumberFormat="0" applyBorder="0" applyAlignment="0" applyProtection="0">
      <alignment vertical="center"/>
    </xf>
    <xf numFmtId="0" fontId="74" fillId="15" borderId="0" applyNumberFormat="0" applyBorder="0" applyAlignment="0" applyProtection="0">
      <alignment vertical="center"/>
    </xf>
    <xf numFmtId="43" fontId="0" fillId="0" borderId="0" applyFont="0" applyFill="0" applyBorder="0" applyAlignment="0" applyProtection="0">
      <alignment vertical="center"/>
    </xf>
    <xf numFmtId="0" fontId="125" fillId="0" borderId="9">
      <alignment horizontal="left" vertical="center"/>
    </xf>
    <xf numFmtId="0" fontId="74" fillId="23" borderId="0" applyNumberFormat="0" applyBorder="0" applyAlignment="0" applyProtection="0">
      <alignment vertical="center"/>
    </xf>
    <xf numFmtId="0" fontId="125" fillId="0" borderId="9">
      <alignment horizontal="left" vertical="center"/>
    </xf>
    <xf numFmtId="0" fontId="74" fillId="23" borderId="0" applyNumberFormat="0" applyBorder="0" applyAlignment="0" applyProtection="0">
      <alignment vertical="center"/>
    </xf>
    <xf numFmtId="0" fontId="74" fillId="23" borderId="0" applyNumberFormat="0" applyBorder="0" applyAlignment="0" applyProtection="0">
      <alignment vertical="center"/>
    </xf>
    <xf numFmtId="0" fontId="74" fillId="22" borderId="0" applyNumberFormat="0" applyBorder="0" applyAlignment="0" applyProtection="0">
      <alignment vertical="center"/>
    </xf>
    <xf numFmtId="0" fontId="76" fillId="0" borderId="0">
      <alignment vertical="center"/>
      <protection locked="0"/>
    </xf>
    <xf numFmtId="0" fontId="86" fillId="15" borderId="0" applyNumberFormat="0" applyBorder="0" applyAlignment="0" applyProtection="0">
      <alignment vertical="center"/>
    </xf>
    <xf numFmtId="0" fontId="74" fillId="31" borderId="0" applyNumberFormat="0" applyBorder="0" applyAlignment="0" applyProtection="0">
      <alignment vertical="center"/>
    </xf>
    <xf numFmtId="0" fontId="70" fillId="21" borderId="0" applyNumberFormat="0" applyBorder="0" applyAlignment="0" applyProtection="0">
      <alignment vertical="center"/>
    </xf>
    <xf numFmtId="0" fontId="70" fillId="17" borderId="0" applyNumberFormat="0" applyBorder="0" applyAlignment="0" applyProtection="0">
      <alignment vertical="center"/>
    </xf>
    <xf numFmtId="0" fontId="70" fillId="21" borderId="0" applyNumberFormat="0" applyBorder="0" applyAlignment="0" applyProtection="0">
      <alignment vertical="center"/>
    </xf>
    <xf numFmtId="0" fontId="70" fillId="21" borderId="0" applyNumberFormat="0" applyBorder="0" applyAlignment="0" applyProtection="0">
      <alignment vertical="center"/>
    </xf>
    <xf numFmtId="0" fontId="123" fillId="0" borderId="0" applyNumberFormat="0" applyFill="0" applyBorder="0" applyAlignment="0" applyProtection="0">
      <alignment vertical="center"/>
    </xf>
    <xf numFmtId="0" fontId="86" fillId="22" borderId="0" applyNumberFormat="0" applyBorder="0" applyAlignment="0" applyProtection="0">
      <alignment vertical="center"/>
    </xf>
    <xf numFmtId="0" fontId="70" fillId="21" borderId="0" applyNumberFormat="0" applyBorder="0" applyAlignment="0" applyProtection="0">
      <alignment vertical="center"/>
    </xf>
    <xf numFmtId="0" fontId="70" fillId="21" borderId="0" applyNumberFormat="0" applyBorder="0" applyAlignment="0" applyProtection="0">
      <alignment vertical="center"/>
    </xf>
    <xf numFmtId="0" fontId="70" fillId="21" borderId="0" applyNumberFormat="0" applyBorder="0" applyAlignment="0" applyProtection="0">
      <alignment vertical="center"/>
    </xf>
    <xf numFmtId="0" fontId="90" fillId="0" borderId="16">
      <alignment horizontal="center" vertical="center"/>
    </xf>
    <xf numFmtId="0" fontId="70" fillId="21" borderId="0" applyNumberFormat="0" applyBorder="0" applyAlignment="0" applyProtection="0">
      <alignment vertical="center"/>
    </xf>
    <xf numFmtId="0" fontId="86" fillId="25" borderId="0" applyNumberFormat="0" applyBorder="0" applyAlignment="0" applyProtection="0">
      <alignment vertical="center"/>
    </xf>
    <xf numFmtId="0" fontId="100" fillId="0" borderId="18" applyNumberFormat="0" applyFill="0" applyAlignment="0" applyProtection="0">
      <alignment vertical="center"/>
    </xf>
    <xf numFmtId="0" fontId="86" fillId="25" borderId="0" applyNumberFormat="0" applyBorder="0" applyAlignment="0" applyProtection="0">
      <alignment vertical="center"/>
    </xf>
    <xf numFmtId="0" fontId="100" fillId="0" borderId="18" applyNumberFormat="0" applyFill="0" applyAlignment="0" applyProtection="0">
      <alignment vertical="center"/>
    </xf>
    <xf numFmtId="0" fontId="86" fillId="25" borderId="0" applyNumberFormat="0" applyBorder="0" applyAlignment="0" applyProtection="0">
      <alignment vertical="center"/>
    </xf>
    <xf numFmtId="0" fontId="86" fillId="15" borderId="0" applyNumberFormat="0" applyBorder="0" applyAlignment="0" applyProtection="0">
      <alignment vertical="center"/>
    </xf>
    <xf numFmtId="15" fontId="126" fillId="0" borderId="0">
      <alignment vertical="center"/>
    </xf>
    <xf numFmtId="0" fontId="86" fillId="15" borderId="0" applyNumberFormat="0" applyBorder="0" applyAlignment="0" applyProtection="0">
      <alignment vertical="center"/>
    </xf>
    <xf numFmtId="180" fontId="8" fillId="0" borderId="0" applyFont="0" applyFill="0" applyBorder="0" applyAlignment="0" applyProtection="0">
      <alignment vertical="center"/>
    </xf>
    <xf numFmtId="0" fontId="86" fillId="15" borderId="0" applyNumberFormat="0" applyBorder="0" applyAlignment="0" applyProtection="0">
      <alignment vertical="center"/>
    </xf>
    <xf numFmtId="0" fontId="86" fillId="15" borderId="0" applyNumberFormat="0" applyBorder="0" applyAlignment="0" applyProtection="0">
      <alignment vertical="center"/>
    </xf>
    <xf numFmtId="0" fontId="86" fillId="15" borderId="0" applyNumberFormat="0" applyBorder="0" applyAlignment="0" applyProtection="0">
      <alignment vertical="center"/>
    </xf>
    <xf numFmtId="0" fontId="104" fillId="32" borderId="21">
      <alignment vertical="center"/>
      <protection locked="0"/>
    </xf>
    <xf numFmtId="0" fontId="8" fillId="0" borderId="0">
      <alignment vertical="center"/>
    </xf>
    <xf numFmtId="0" fontId="86" fillId="15" borderId="0" applyNumberFormat="0" applyBorder="0" applyAlignment="0" applyProtection="0">
      <alignment vertical="center"/>
    </xf>
    <xf numFmtId="0" fontId="8" fillId="0" borderId="0">
      <alignment vertical="center"/>
    </xf>
    <xf numFmtId="0" fontId="86" fillId="15" borderId="0" applyNumberFormat="0" applyBorder="0" applyAlignment="0" applyProtection="0">
      <alignment vertical="center"/>
    </xf>
    <xf numFmtId="0" fontId="8" fillId="0" borderId="0">
      <alignment vertical="center"/>
    </xf>
    <xf numFmtId="0" fontId="105" fillId="59" borderId="0" applyNumberFormat="0" applyBorder="0" applyAlignment="0" applyProtection="0">
      <alignment vertical="center"/>
    </xf>
    <xf numFmtId="0" fontId="86" fillId="15" borderId="0" applyNumberFormat="0" applyBorder="0" applyAlignment="0" applyProtection="0">
      <alignment vertical="center"/>
    </xf>
    <xf numFmtId="0" fontId="105" fillId="59" borderId="0" applyNumberFormat="0" applyBorder="0" applyAlignment="0" applyProtection="0">
      <alignment vertical="center"/>
    </xf>
    <xf numFmtId="0" fontId="86" fillId="15" borderId="0" applyNumberFormat="0" applyBorder="0" applyAlignment="0" applyProtection="0">
      <alignment vertical="center"/>
    </xf>
    <xf numFmtId="0" fontId="74" fillId="15" borderId="0" applyNumberFormat="0" applyBorder="0" applyAlignment="0" applyProtection="0">
      <alignment vertical="center"/>
    </xf>
    <xf numFmtId="0" fontId="125" fillId="0" borderId="31" applyNumberFormat="0" applyAlignment="0" applyProtection="0">
      <alignment horizontal="left" vertical="center"/>
    </xf>
    <xf numFmtId="0" fontId="86" fillId="27" borderId="0" applyNumberFormat="0" applyBorder="0" applyAlignment="0" applyProtection="0">
      <alignment vertical="center"/>
    </xf>
    <xf numFmtId="0" fontId="128" fillId="18" borderId="32" applyNumberFormat="0" applyAlignment="0" applyProtection="0">
      <alignment vertical="center"/>
    </xf>
    <xf numFmtId="0" fontId="70" fillId="4" borderId="0" applyNumberFormat="0" applyBorder="0" applyAlignment="0" applyProtection="0">
      <alignment vertical="center"/>
    </xf>
    <xf numFmtId="0" fontId="86" fillId="20" borderId="0" applyNumberFormat="0" applyBorder="0" applyAlignment="0" applyProtection="0">
      <alignment vertical="center"/>
    </xf>
    <xf numFmtId="0" fontId="70" fillId="21" borderId="0" applyNumberFormat="0" applyBorder="0" applyAlignment="0" applyProtection="0">
      <alignment vertical="center"/>
    </xf>
    <xf numFmtId="0" fontId="86" fillId="20" borderId="0" applyNumberFormat="0" applyBorder="0" applyAlignment="0" applyProtection="0">
      <alignment vertical="center"/>
    </xf>
    <xf numFmtId="0" fontId="86" fillId="20" borderId="0" applyNumberFormat="0" applyBorder="0" applyAlignment="0" applyProtection="0">
      <alignment vertical="center"/>
    </xf>
    <xf numFmtId="0" fontId="86" fillId="27" borderId="0" applyNumberFormat="0" applyBorder="0" applyAlignment="0" applyProtection="0">
      <alignment vertical="center"/>
    </xf>
    <xf numFmtId="0" fontId="104" fillId="32" borderId="21">
      <alignment vertical="center"/>
      <protection locked="0"/>
    </xf>
    <xf numFmtId="0" fontId="86" fillId="27" borderId="0" applyNumberFormat="0" applyBorder="0" applyAlignment="0" applyProtection="0">
      <alignment vertical="center"/>
    </xf>
    <xf numFmtId="0" fontId="86" fillId="27" borderId="0" applyNumberFormat="0" applyBorder="0" applyAlignment="0" applyProtection="0">
      <alignment vertical="center"/>
    </xf>
    <xf numFmtId="0" fontId="86" fillId="27" borderId="0" applyNumberFormat="0" applyBorder="0" applyAlignment="0" applyProtection="0">
      <alignment vertical="center"/>
    </xf>
    <xf numFmtId="0" fontId="86" fillId="27" borderId="0" applyNumberFormat="0" applyBorder="0" applyAlignment="0" applyProtection="0">
      <alignment vertical="center"/>
    </xf>
    <xf numFmtId="0" fontId="86" fillId="27" borderId="0" applyNumberFormat="0" applyBorder="0" applyAlignment="0" applyProtection="0">
      <alignment vertical="center"/>
    </xf>
    <xf numFmtId="9" fontId="8" fillId="0" borderId="0" applyFont="0" applyFill="0" applyBorder="0" applyAlignment="0" applyProtection="0">
      <alignment vertical="center"/>
    </xf>
    <xf numFmtId="0" fontId="86" fillId="27" borderId="0" applyNumberFormat="0" applyBorder="0" applyAlignment="0" applyProtection="0">
      <alignment vertical="center"/>
    </xf>
    <xf numFmtId="0" fontId="129" fillId="0" borderId="0">
      <alignment vertical="center"/>
    </xf>
    <xf numFmtId="9" fontId="8" fillId="0" borderId="0" applyFont="0" applyFill="0" applyBorder="0" applyAlignment="0" applyProtection="0">
      <alignment vertical="center"/>
    </xf>
    <xf numFmtId="15" fontId="126" fillId="0" borderId="0">
      <alignment vertical="center"/>
    </xf>
    <xf numFmtId="0" fontId="8" fillId="0" borderId="0">
      <alignment vertical="center"/>
    </xf>
    <xf numFmtId="0" fontId="86" fillId="27" borderId="0" applyNumberFormat="0" applyBorder="0" applyAlignment="0" applyProtection="0">
      <alignment vertical="center"/>
    </xf>
    <xf numFmtId="0" fontId="86" fillId="27" borderId="0" applyNumberFormat="0" applyBorder="0" applyAlignment="0" applyProtection="0">
      <alignment vertical="center"/>
    </xf>
    <xf numFmtId="0" fontId="86" fillId="27" borderId="0" applyNumberFormat="0" applyBorder="0" applyAlignment="0" applyProtection="0">
      <alignment vertical="center"/>
    </xf>
    <xf numFmtId="0" fontId="86" fillId="27" borderId="0" applyNumberFormat="0" applyBorder="0" applyAlignment="0" applyProtection="0">
      <alignment vertical="center"/>
    </xf>
    <xf numFmtId="0" fontId="86" fillId="20" borderId="0" applyNumberFormat="0" applyBorder="0" applyAlignment="0" applyProtection="0">
      <alignment vertical="center"/>
    </xf>
    <xf numFmtId="0" fontId="8" fillId="0" borderId="0" applyFont="0" applyFill="0" applyBorder="0" applyAlignment="0" applyProtection="0">
      <alignment vertical="center"/>
    </xf>
    <xf numFmtId="0" fontId="86" fillId="23" borderId="0" applyNumberFormat="0" applyBorder="0" applyAlignment="0" applyProtection="0">
      <alignment vertical="center"/>
    </xf>
    <xf numFmtId="0" fontId="70" fillId="26" borderId="0" applyNumberFormat="0" applyBorder="0" applyAlignment="0" applyProtection="0">
      <alignment vertical="center"/>
    </xf>
    <xf numFmtId="0" fontId="100" fillId="0" borderId="18" applyNumberFormat="0" applyFill="0" applyAlignment="0" applyProtection="0">
      <alignment vertical="center"/>
    </xf>
    <xf numFmtId="0" fontId="8" fillId="0" borderId="0">
      <alignment vertical="center"/>
    </xf>
    <xf numFmtId="9" fontId="8" fillId="0" borderId="0" applyFont="0" applyFill="0" applyBorder="0" applyAlignment="0" applyProtection="0">
      <alignment vertical="center"/>
    </xf>
    <xf numFmtId="0" fontId="86" fillId="23" borderId="0" applyNumberFormat="0" applyBorder="0" applyAlignment="0" applyProtection="0">
      <alignment vertical="center"/>
    </xf>
    <xf numFmtId="0" fontId="70" fillId="26" borderId="0" applyNumberFormat="0" applyBorder="0" applyAlignment="0" applyProtection="0">
      <alignment vertical="center"/>
    </xf>
    <xf numFmtId="0" fontId="100" fillId="0" borderId="18" applyNumberFormat="0" applyFill="0" applyAlignment="0" applyProtection="0">
      <alignment vertical="center"/>
    </xf>
    <xf numFmtId="0" fontId="82" fillId="0" borderId="12" applyNumberFormat="0" applyFill="0" applyAlignment="0" applyProtection="0">
      <alignment vertical="center"/>
    </xf>
    <xf numFmtId="0" fontId="86" fillId="23" borderId="0" applyNumberFormat="0" applyBorder="0" applyAlignment="0" applyProtection="0">
      <alignment vertical="center"/>
    </xf>
    <xf numFmtId="0" fontId="70" fillId="26" borderId="0" applyNumberFormat="0" applyBorder="0" applyAlignment="0" applyProtection="0">
      <alignment vertical="center"/>
    </xf>
    <xf numFmtId="0" fontId="100" fillId="0" borderId="18" applyNumberFormat="0" applyFill="0" applyAlignment="0" applyProtection="0">
      <alignment vertical="center"/>
    </xf>
    <xf numFmtId="0" fontId="70" fillId="26" borderId="0" applyNumberFormat="0" applyBorder="0" applyAlignment="0" applyProtection="0">
      <alignment vertical="center"/>
    </xf>
    <xf numFmtId="201" fontId="8" fillId="0" borderId="0" applyFont="0" applyFill="0" applyBorder="0" applyAlignment="0" applyProtection="0">
      <alignment vertical="center"/>
    </xf>
    <xf numFmtId="0" fontId="86" fillId="15" borderId="0" applyNumberFormat="0" applyBorder="0" applyAlignment="0" applyProtection="0">
      <alignment vertical="center"/>
    </xf>
    <xf numFmtId="0" fontId="70" fillId="19" borderId="0" applyNumberFormat="0" applyBorder="0" applyAlignment="0" applyProtection="0">
      <alignment vertical="center"/>
    </xf>
    <xf numFmtId="0" fontId="70" fillId="19" borderId="0" applyNumberFormat="0" applyBorder="0" applyAlignment="0" applyProtection="0">
      <alignment vertical="center"/>
    </xf>
    <xf numFmtId="0" fontId="70" fillId="19" borderId="0" applyNumberFormat="0" applyBorder="0" applyAlignment="0" applyProtection="0">
      <alignment vertical="center"/>
    </xf>
    <xf numFmtId="0" fontId="86" fillId="4" borderId="0" applyNumberFormat="0" applyBorder="0" applyAlignment="0" applyProtection="0">
      <alignment vertical="center"/>
    </xf>
    <xf numFmtId="186" fontId="8" fillId="0" borderId="0" applyFont="0" applyFill="0" applyBorder="0" applyAlignment="0" applyProtection="0">
      <alignment vertical="center"/>
    </xf>
    <xf numFmtId="0" fontId="8" fillId="0" borderId="0">
      <alignment vertical="center"/>
    </xf>
    <xf numFmtId="9" fontId="8" fillId="0" borderId="0" applyFont="0" applyFill="0" applyBorder="0" applyAlignment="0" applyProtection="0">
      <alignment vertical="center"/>
    </xf>
    <xf numFmtId="49" fontId="130" fillId="0" borderId="2">
      <alignment horizontal="left" vertical="center" wrapText="1"/>
    </xf>
    <xf numFmtId="0" fontId="70" fillId="19" borderId="0" applyNumberFormat="0" applyBorder="0" applyAlignment="0" applyProtection="0">
      <alignment vertical="center"/>
    </xf>
    <xf numFmtId="0" fontId="86" fillId="15" borderId="0" applyNumberFormat="0" applyBorder="0" applyAlignment="0" applyProtection="0">
      <alignment vertical="center"/>
    </xf>
    <xf numFmtId="0" fontId="86" fillId="4" borderId="0" applyNumberFormat="0" applyBorder="0" applyAlignment="0" applyProtection="0">
      <alignment vertical="center"/>
    </xf>
    <xf numFmtId="0" fontId="83" fillId="17" borderId="0" applyNumberFormat="0" applyBorder="0" applyAlignment="0" applyProtection="0">
      <alignment vertical="center"/>
    </xf>
    <xf numFmtId="0" fontId="86" fillId="4" borderId="0" applyNumberFormat="0" applyBorder="0" applyAlignment="0" applyProtection="0">
      <alignment vertical="center"/>
    </xf>
    <xf numFmtId="0" fontId="99" fillId="0" borderId="8" applyNumberFormat="0" applyFill="0" applyProtection="0">
      <alignment horizontal="right" vertical="center"/>
    </xf>
    <xf numFmtId="0" fontId="86" fillId="4" borderId="0" applyNumberFormat="0" applyBorder="0" applyAlignment="0" applyProtection="0">
      <alignment vertical="center"/>
    </xf>
    <xf numFmtId="0" fontId="86" fillId="4" borderId="0" applyNumberFormat="0" applyBorder="0" applyAlignment="0" applyProtection="0">
      <alignment vertical="center"/>
    </xf>
    <xf numFmtId="0" fontId="86" fillId="20" borderId="0" applyNumberFormat="0" applyBorder="0" applyAlignment="0" applyProtection="0">
      <alignment vertical="center"/>
    </xf>
    <xf numFmtId="196" fontId="114" fillId="0" borderId="0">
      <alignment vertical="center"/>
    </xf>
    <xf numFmtId="0" fontId="86" fillId="20" borderId="0" applyNumberFormat="0" applyBorder="0" applyAlignment="0" applyProtection="0">
      <alignment vertical="center"/>
    </xf>
    <xf numFmtId="0" fontId="86" fillId="20" borderId="0" applyNumberFormat="0" applyBorder="0" applyAlignment="0" applyProtection="0">
      <alignment vertical="center"/>
    </xf>
    <xf numFmtId="0" fontId="86" fillId="20" borderId="0" applyNumberFormat="0" applyBorder="0" applyAlignment="0" applyProtection="0">
      <alignment vertical="center"/>
    </xf>
    <xf numFmtId="0" fontId="86" fillId="20" borderId="0" applyNumberFormat="0" applyBorder="0" applyAlignment="0" applyProtection="0">
      <alignment vertical="center"/>
    </xf>
    <xf numFmtId="0" fontId="86" fillId="20" borderId="0" applyNumberFormat="0" applyBorder="0" applyAlignment="0" applyProtection="0">
      <alignment vertical="center"/>
    </xf>
    <xf numFmtId="0" fontId="86" fillId="20" borderId="0" applyNumberFormat="0" applyBorder="0" applyAlignment="0" applyProtection="0">
      <alignment vertical="center"/>
    </xf>
    <xf numFmtId="204" fontId="8" fillId="0" borderId="0" applyFont="0" applyFill="0" applyBorder="0" applyAlignment="0" applyProtection="0">
      <alignment vertical="center"/>
    </xf>
    <xf numFmtId="0" fontId="8" fillId="0" borderId="0">
      <alignment vertical="center"/>
    </xf>
    <xf numFmtId="0" fontId="86" fillId="20" borderId="0" applyNumberFormat="0" applyBorder="0" applyAlignment="0" applyProtection="0">
      <alignment vertical="center"/>
    </xf>
    <xf numFmtId="0" fontId="86" fillId="20" borderId="0" applyNumberFormat="0" applyBorder="0" applyAlignment="0" applyProtection="0">
      <alignment vertical="center"/>
    </xf>
    <xf numFmtId="0" fontId="86" fillId="20" borderId="0" applyNumberFormat="0" applyBorder="0" applyAlignment="0" applyProtection="0">
      <alignment vertical="center"/>
    </xf>
    <xf numFmtId="9" fontId="8" fillId="0" borderId="0" applyFont="0" applyFill="0" applyBorder="0" applyAlignment="0" applyProtection="0">
      <alignment vertical="center"/>
    </xf>
    <xf numFmtId="0" fontId="86" fillId="20" borderId="0" applyNumberFormat="0" applyBorder="0" applyAlignment="0" applyProtection="0">
      <alignment vertical="center"/>
    </xf>
    <xf numFmtId="0" fontId="86" fillId="15" borderId="0" applyNumberFormat="0" applyBorder="0" applyAlignment="0" applyProtection="0">
      <alignment vertical="center"/>
    </xf>
    <xf numFmtId="9" fontId="8" fillId="0" borderId="0" applyFont="0" applyFill="0" applyBorder="0" applyAlignment="0" applyProtection="0">
      <alignment vertical="center"/>
    </xf>
    <xf numFmtId="0" fontId="70" fillId="21" borderId="0" applyNumberFormat="0" applyBorder="0" applyAlignment="0" applyProtection="0">
      <alignment vertical="center"/>
    </xf>
    <xf numFmtId="9" fontId="8" fillId="0" borderId="0" applyFont="0" applyFill="0" applyBorder="0" applyAlignment="0" applyProtection="0">
      <alignment vertical="center"/>
    </xf>
    <xf numFmtId="0" fontId="70" fillId="21" borderId="0" applyNumberFormat="0" applyBorder="0" applyAlignment="0" applyProtection="0">
      <alignment vertical="center"/>
    </xf>
    <xf numFmtId="9" fontId="8" fillId="0" borderId="0" applyFont="0" applyFill="0" applyBorder="0" applyAlignment="0" applyProtection="0">
      <alignment vertical="center"/>
    </xf>
    <xf numFmtId="0" fontId="70" fillId="21" borderId="0" applyNumberFormat="0" applyBorder="0" applyAlignment="0" applyProtection="0">
      <alignment vertical="center"/>
    </xf>
    <xf numFmtId="0" fontId="132" fillId="61" borderId="0" applyNumberFormat="0" applyBorder="0" applyAlignment="0" applyProtection="0">
      <alignment vertical="center"/>
    </xf>
    <xf numFmtId="9" fontId="8" fillId="0" borderId="0" applyFont="0" applyFill="0" applyBorder="0" applyAlignment="0" applyProtection="0">
      <alignment vertical="center"/>
    </xf>
    <xf numFmtId="0" fontId="70" fillId="21" borderId="0" applyNumberFormat="0" applyBorder="0" applyAlignment="0" applyProtection="0">
      <alignment vertical="center"/>
    </xf>
    <xf numFmtId="9" fontId="8" fillId="0" borderId="0" applyFont="0" applyFill="0" applyBorder="0" applyAlignment="0" applyProtection="0">
      <alignment vertical="center"/>
    </xf>
    <xf numFmtId="0" fontId="70" fillId="4" borderId="0" applyNumberFormat="0" applyBorder="0" applyAlignment="0" applyProtection="0">
      <alignment vertical="center"/>
    </xf>
    <xf numFmtId="9" fontId="8" fillId="0" borderId="0" applyFont="0" applyFill="0" applyBorder="0" applyAlignment="0" applyProtection="0">
      <alignment vertical="center"/>
    </xf>
    <xf numFmtId="0" fontId="70" fillId="18" borderId="0" applyNumberFormat="0" applyBorder="0" applyAlignment="0" applyProtection="0">
      <alignment vertical="center"/>
    </xf>
    <xf numFmtId="0" fontId="70" fillId="4" borderId="0" applyNumberFormat="0" applyBorder="0" applyAlignment="0" applyProtection="0">
      <alignment vertical="center"/>
    </xf>
    <xf numFmtId="0" fontId="99" fillId="0" borderId="8" applyNumberFormat="0" applyFill="0" applyProtection="0">
      <alignment horizontal="left" vertical="center"/>
    </xf>
    <xf numFmtId="0" fontId="70" fillId="18" borderId="0" applyNumberFormat="0" applyBorder="0" applyAlignment="0" applyProtection="0">
      <alignment vertical="center"/>
    </xf>
    <xf numFmtId="0" fontId="70" fillId="4" borderId="0" applyNumberFormat="0" applyBorder="0" applyAlignment="0" applyProtection="0">
      <alignment vertical="center"/>
    </xf>
    <xf numFmtId="0" fontId="70" fillId="4" borderId="0" applyNumberFormat="0" applyBorder="0" applyAlignment="0" applyProtection="0">
      <alignment vertical="center"/>
    </xf>
    <xf numFmtId="0" fontId="86" fillId="4" borderId="0" applyNumberFormat="0" applyBorder="0" applyAlignment="0" applyProtection="0">
      <alignment vertical="center"/>
    </xf>
    <xf numFmtId="0" fontId="86" fillId="4" borderId="0" applyNumberFormat="0" applyBorder="0" applyAlignment="0" applyProtection="0">
      <alignment vertical="center"/>
    </xf>
    <xf numFmtId="0" fontId="86" fillId="4" borderId="0" applyNumberFormat="0" applyBorder="0" applyAlignment="0" applyProtection="0">
      <alignment vertical="center"/>
    </xf>
    <xf numFmtId="0" fontId="8" fillId="62" borderId="0" applyNumberFormat="0" applyFont="0" applyBorder="0" applyAlignment="0" applyProtection="0">
      <alignment vertical="center"/>
    </xf>
    <xf numFmtId="0" fontId="86" fillId="22" borderId="0" applyNumberFormat="0" applyBorder="0" applyAlignment="0" applyProtection="0">
      <alignment vertical="center"/>
    </xf>
    <xf numFmtId="0" fontId="86" fillId="15" borderId="0" applyNumberFormat="0" applyBorder="0" applyAlignment="0" applyProtection="0">
      <alignment vertical="center"/>
    </xf>
    <xf numFmtId="0" fontId="114" fillId="0" borderId="0">
      <alignment vertical="center"/>
    </xf>
    <xf numFmtId="0" fontId="86" fillId="15" borderId="0" applyNumberFormat="0" applyBorder="0" applyAlignment="0" applyProtection="0">
      <alignment vertical="center"/>
    </xf>
    <xf numFmtId="0" fontId="86" fillId="15" borderId="0" applyNumberFormat="0" applyBorder="0" applyAlignment="0" applyProtection="0">
      <alignment vertical="center"/>
    </xf>
    <xf numFmtId="0" fontId="86" fillId="15" borderId="0" applyNumberFormat="0" applyBorder="0" applyAlignment="0" applyProtection="0">
      <alignment vertical="center"/>
    </xf>
    <xf numFmtId="0" fontId="90" fillId="0" borderId="16">
      <alignment horizontal="center" vertical="center"/>
    </xf>
    <xf numFmtId="0" fontId="127" fillId="0" borderId="30" applyNumberFormat="0" applyFill="0" applyAlignment="0" applyProtection="0">
      <alignment vertical="center"/>
    </xf>
    <xf numFmtId="0" fontId="8" fillId="0" borderId="0">
      <alignment vertical="center"/>
    </xf>
    <xf numFmtId="0" fontId="86" fillId="15" borderId="0" applyNumberFormat="0" applyBorder="0" applyAlignment="0" applyProtection="0">
      <alignment vertical="center"/>
    </xf>
    <xf numFmtId="9" fontId="8" fillId="0" borderId="0" applyFont="0" applyFill="0" applyBorder="0" applyAlignment="0" applyProtection="0">
      <alignment vertical="center"/>
    </xf>
    <xf numFmtId="0" fontId="100" fillId="0" borderId="18" applyNumberFormat="0" applyFill="0" applyAlignment="0" applyProtection="0">
      <alignment vertical="center"/>
    </xf>
    <xf numFmtId="0" fontId="32" fillId="0" borderId="0">
      <alignment vertical="center"/>
    </xf>
    <xf numFmtId="0" fontId="86" fillId="15" borderId="0" applyNumberFormat="0" applyBorder="0" applyAlignment="0" applyProtection="0">
      <alignment vertical="center"/>
    </xf>
    <xf numFmtId="0" fontId="100" fillId="0" borderId="18" applyNumberFormat="0" applyFill="0" applyAlignment="0" applyProtection="0">
      <alignment vertical="center"/>
    </xf>
    <xf numFmtId="0" fontId="86" fillId="15" borderId="0" applyNumberFormat="0" applyBorder="0" applyAlignment="0" applyProtection="0">
      <alignment vertical="center"/>
    </xf>
    <xf numFmtId="0" fontId="86" fillId="23" borderId="0" applyNumberFormat="0" applyBorder="0" applyAlignment="0" applyProtection="0">
      <alignment vertical="center"/>
    </xf>
    <xf numFmtId="0" fontId="70" fillId="17" borderId="0" applyNumberFormat="0" applyBorder="0" applyAlignment="0" applyProtection="0">
      <alignment vertical="center"/>
    </xf>
    <xf numFmtId="0" fontId="70" fillId="17" borderId="0" applyNumberFormat="0" applyBorder="0" applyAlignment="0" applyProtection="0">
      <alignment vertical="center"/>
    </xf>
    <xf numFmtId="0" fontId="98" fillId="26" borderId="1" applyNumberFormat="0" applyBorder="0" applyAlignment="0" applyProtection="0">
      <alignment vertical="center"/>
    </xf>
    <xf numFmtId="0" fontId="70" fillId="17" borderId="0" applyNumberFormat="0" applyBorder="0" applyAlignment="0" applyProtection="0">
      <alignment vertical="center"/>
    </xf>
    <xf numFmtId="0" fontId="70" fillId="21" borderId="0" applyNumberFormat="0" applyBorder="0" applyAlignment="0" applyProtection="0">
      <alignment vertical="center"/>
    </xf>
    <xf numFmtId="0" fontId="117" fillId="0" borderId="27" applyNumberFormat="0" applyFill="0" applyAlignment="0" applyProtection="0">
      <alignment vertical="center"/>
    </xf>
    <xf numFmtId="0" fontId="86" fillId="25" borderId="0" applyNumberFormat="0" applyBorder="0" applyAlignment="0" applyProtection="0">
      <alignment vertical="center"/>
    </xf>
    <xf numFmtId="0" fontId="86" fillId="25" borderId="0" applyNumberFormat="0" applyBorder="0" applyAlignment="0" applyProtection="0">
      <alignment vertical="center"/>
    </xf>
    <xf numFmtId="0" fontId="133" fillId="18" borderId="14">
      <alignment horizontal="left" vertical="center"/>
      <protection locked="0" hidden="1"/>
    </xf>
    <xf numFmtId="0" fontId="86" fillId="23" borderId="0" applyNumberFormat="0" applyBorder="0" applyAlignment="0" applyProtection="0">
      <alignment vertical="center"/>
    </xf>
    <xf numFmtId="0" fontId="117" fillId="0" borderId="27" applyNumberFormat="0" applyFill="0" applyAlignment="0" applyProtection="0">
      <alignment vertical="center"/>
    </xf>
    <xf numFmtId="0" fontId="133" fillId="18" borderId="14">
      <alignment horizontal="left" vertical="center"/>
      <protection locked="0" hidden="1"/>
    </xf>
    <xf numFmtId="0" fontId="86" fillId="23" borderId="0" applyNumberFormat="0" applyBorder="0" applyAlignment="0" applyProtection="0">
      <alignment vertical="center"/>
    </xf>
    <xf numFmtId="0" fontId="92" fillId="0" borderId="17" applyNumberFormat="0" applyFill="0" applyAlignment="0" applyProtection="0">
      <alignment vertical="center"/>
    </xf>
    <xf numFmtId="189" fontId="8" fillId="0" borderId="0" applyFont="0" applyFill="0" applyBorder="0" applyAlignment="0" applyProtection="0">
      <alignment vertical="center"/>
    </xf>
    <xf numFmtId="0" fontId="86" fillId="23" borderId="0" applyNumberFormat="0" applyBorder="0" applyAlignment="0" applyProtection="0">
      <alignment vertical="center"/>
    </xf>
    <xf numFmtId="0" fontId="82" fillId="0" borderId="33" applyNumberFormat="0" applyFill="0" applyAlignment="0" applyProtection="0">
      <alignment vertical="center"/>
    </xf>
    <xf numFmtId="0" fontId="86" fillId="23" borderId="0" applyNumberFormat="0" applyBorder="0" applyAlignment="0" applyProtection="0">
      <alignment vertical="center"/>
    </xf>
    <xf numFmtId="0" fontId="82" fillId="0" borderId="33" applyNumberFormat="0" applyFill="0" applyAlignment="0" applyProtection="0">
      <alignment vertical="center"/>
    </xf>
    <xf numFmtId="0" fontId="86" fillId="23" borderId="0" applyNumberFormat="0" applyBorder="0" applyAlignment="0" applyProtection="0">
      <alignment vertical="center"/>
    </xf>
    <xf numFmtId="0" fontId="100" fillId="0" borderId="18" applyNumberFormat="0" applyFill="0" applyAlignment="0" applyProtection="0">
      <alignment vertical="center"/>
    </xf>
    <xf numFmtId="0" fontId="82" fillId="0" borderId="12" applyNumberFormat="0" applyFill="0" applyAlignment="0" applyProtection="0">
      <alignment vertical="center"/>
    </xf>
    <xf numFmtId="0" fontId="86" fillId="23" borderId="0" applyNumberFormat="0" applyBorder="0" applyAlignment="0" applyProtection="0">
      <alignment vertical="center"/>
    </xf>
    <xf numFmtId="0" fontId="100" fillId="0" borderId="18" applyNumberFormat="0" applyFill="0" applyAlignment="0" applyProtection="0">
      <alignment vertical="center"/>
    </xf>
    <xf numFmtId="9" fontId="8" fillId="0" borderId="0" applyFont="0" applyFill="0" applyBorder="0" applyAlignment="0" applyProtection="0">
      <alignment vertical="center"/>
    </xf>
    <xf numFmtId="0" fontId="82" fillId="0" borderId="12" applyNumberFormat="0" applyFill="0" applyAlignment="0" applyProtection="0">
      <alignment vertical="center"/>
    </xf>
    <xf numFmtId="0" fontId="86" fillId="23" borderId="0" applyNumberFormat="0" applyBorder="0" applyAlignment="0" applyProtection="0">
      <alignment vertical="center"/>
    </xf>
    <xf numFmtId="0" fontId="70" fillId="26" borderId="0" applyNumberFormat="0" applyBorder="0" applyAlignment="0" applyProtection="0">
      <alignment vertical="center"/>
    </xf>
    <xf numFmtId="0" fontId="70" fillId="18" borderId="0" applyNumberFormat="0" applyBorder="0" applyAlignment="0" applyProtection="0">
      <alignment vertical="center"/>
    </xf>
    <xf numFmtId="0" fontId="90" fillId="0" borderId="0" applyNumberFormat="0" applyFill="0" applyBorder="0" applyAlignment="0" applyProtection="0">
      <alignment vertical="center"/>
    </xf>
    <xf numFmtId="0" fontId="70" fillId="18" borderId="0" applyNumberFormat="0" applyBorder="0" applyAlignment="0" applyProtection="0">
      <alignment vertical="center"/>
    </xf>
    <xf numFmtId="0" fontId="86" fillId="18" borderId="0" applyNumberFormat="0" applyBorder="0" applyAlignment="0" applyProtection="0">
      <alignment vertical="center"/>
    </xf>
    <xf numFmtId="0" fontId="86" fillId="18" borderId="0" applyNumberFormat="0" applyBorder="0" applyAlignment="0" applyProtection="0">
      <alignment vertical="center"/>
    </xf>
    <xf numFmtId="0" fontId="100" fillId="0" borderId="18" applyNumberFormat="0" applyFill="0" applyAlignment="0" applyProtection="0">
      <alignment vertical="center"/>
    </xf>
    <xf numFmtId="0" fontId="86" fillId="22" borderId="0" applyNumberFormat="0" applyBorder="0" applyAlignment="0" applyProtection="0">
      <alignment vertical="center"/>
    </xf>
    <xf numFmtId="9" fontId="8" fillId="0" borderId="0" applyFont="0" applyFill="0" applyBorder="0" applyAlignment="0" applyProtection="0">
      <alignment vertical="center"/>
    </xf>
    <xf numFmtId="192" fontId="8" fillId="0" borderId="0" applyFont="0" applyFill="0" applyBorder="0" applyAlignment="0" applyProtection="0">
      <alignment vertical="center"/>
    </xf>
    <xf numFmtId="0" fontId="118" fillId="0" borderId="0" applyNumberFormat="0" applyFill="0" applyBorder="0" applyAlignment="0" applyProtection="0">
      <alignment vertical="center"/>
    </xf>
    <xf numFmtId="0" fontId="92" fillId="0" borderId="17" applyNumberFormat="0" applyFill="0" applyAlignment="0" applyProtection="0">
      <alignment vertical="center"/>
    </xf>
    <xf numFmtId="184" fontId="8" fillId="0" borderId="0" applyFont="0" applyFill="0" applyBorder="0" applyAlignment="0" applyProtection="0">
      <alignment vertical="center"/>
    </xf>
    <xf numFmtId="0" fontId="117" fillId="0" borderId="27" applyNumberFormat="0" applyFill="0" applyAlignment="0" applyProtection="0">
      <alignment vertical="center"/>
    </xf>
    <xf numFmtId="183" fontId="114" fillId="0" borderId="0">
      <alignment vertical="center"/>
    </xf>
    <xf numFmtId="15" fontId="126" fillId="0" borderId="0">
      <alignment vertical="center"/>
    </xf>
    <xf numFmtId="15" fontId="126" fillId="0" borderId="0">
      <alignment vertical="center"/>
    </xf>
    <xf numFmtId="193" fontId="114" fillId="0" borderId="0">
      <alignment vertical="center"/>
    </xf>
    <xf numFmtId="0" fontId="134" fillId="0" borderId="34" applyNumberFormat="0" applyFill="0" applyAlignment="0" applyProtection="0">
      <alignment vertical="center"/>
    </xf>
    <xf numFmtId="0" fontId="8" fillId="0" borderId="0">
      <alignment vertical="center"/>
    </xf>
    <xf numFmtId="9" fontId="8" fillId="0" borderId="0" applyFont="0" applyFill="0" applyBorder="0" applyAlignment="0" applyProtection="0">
      <alignment vertical="center"/>
    </xf>
    <xf numFmtId="0" fontId="98" fillId="4" borderId="0" applyNumberFormat="0" applyBorder="0" applyAlignment="0" applyProtection="0">
      <alignment vertical="center"/>
    </xf>
    <xf numFmtId="0" fontId="74" fillId="15" borderId="0" applyNumberFormat="0" applyBorder="0" applyAlignment="0" applyProtection="0">
      <alignment vertical="center"/>
    </xf>
    <xf numFmtId="0" fontId="125" fillId="0" borderId="31" applyNumberFormat="0" applyAlignment="0" applyProtection="0">
      <alignment horizontal="left" vertical="center"/>
    </xf>
    <xf numFmtId="0" fontId="125" fillId="0" borderId="9">
      <alignment horizontal="left" vertical="center"/>
    </xf>
    <xf numFmtId="0" fontId="125" fillId="0" borderId="9">
      <alignment horizontal="left" vertical="center"/>
    </xf>
    <xf numFmtId="43" fontId="0" fillId="0" borderId="0" applyFont="0" applyFill="0" applyBorder="0" applyAlignment="0" applyProtection="0">
      <alignment vertical="center"/>
    </xf>
    <xf numFmtId="0" fontId="98" fillId="26" borderId="1" applyNumberFormat="0" applyBorder="0" applyAlignment="0" applyProtection="0">
      <alignment vertical="center"/>
    </xf>
    <xf numFmtId="43" fontId="0" fillId="0" borderId="0" applyFont="0" applyFill="0" applyBorder="0" applyAlignment="0" applyProtection="0">
      <alignment vertical="center"/>
    </xf>
    <xf numFmtId="0" fontId="98" fillId="26" borderId="1" applyNumberFormat="0" applyBorder="0" applyAlignment="0" applyProtection="0">
      <alignment vertical="center"/>
    </xf>
    <xf numFmtId="0" fontId="98" fillId="26" borderId="1" applyNumberFormat="0" applyBorder="0" applyAlignment="0" applyProtection="0">
      <alignment vertical="center"/>
    </xf>
    <xf numFmtId="0" fontId="98" fillId="26" borderId="1" applyNumberFormat="0" applyBorder="0" applyAlignment="0" applyProtection="0">
      <alignment vertical="center"/>
    </xf>
    <xf numFmtId="0" fontId="98" fillId="26" borderId="1" applyNumberFormat="0" applyBorder="0" applyAlignment="0" applyProtection="0">
      <alignment vertical="center"/>
    </xf>
    <xf numFmtId="0" fontId="98" fillId="26" borderId="1" applyNumberFormat="0" applyBorder="0" applyAlignment="0" applyProtection="0">
      <alignment vertical="center"/>
    </xf>
    <xf numFmtId="190" fontId="121" fillId="60" borderId="0">
      <alignment vertical="center"/>
    </xf>
    <xf numFmtId="190" fontId="119" fillId="58" borderId="0">
      <alignment vertical="center"/>
    </xf>
    <xf numFmtId="38" fontId="8" fillId="0" borderId="0" applyFont="0" applyFill="0" applyBorder="0" applyAlignment="0" applyProtection="0">
      <alignment vertical="center"/>
    </xf>
    <xf numFmtId="0" fontId="8" fillId="0" borderId="0">
      <alignment vertical="center"/>
    </xf>
    <xf numFmtId="40" fontId="8" fillId="0" borderId="0" applyFont="0" applyFill="0" applyBorder="0" applyAlignment="0" applyProtection="0">
      <alignment vertical="center"/>
    </xf>
    <xf numFmtId="43" fontId="0" fillId="0" borderId="0" applyFont="0" applyFill="0" applyBorder="0" applyAlignment="0" applyProtection="0">
      <alignment vertical="center"/>
    </xf>
    <xf numFmtId="180" fontId="8" fillId="0" borderId="0" applyFont="0" applyFill="0" applyBorder="0" applyAlignment="0" applyProtection="0">
      <alignment vertical="center"/>
    </xf>
    <xf numFmtId="179" fontId="8" fillId="0" borderId="0" applyFont="0" applyFill="0" applyBorder="0" applyAlignment="0" applyProtection="0">
      <alignment vertical="center"/>
    </xf>
    <xf numFmtId="1" fontId="99" fillId="0" borderId="15" applyFill="0" applyProtection="0">
      <alignment horizontal="center" vertical="center"/>
    </xf>
    <xf numFmtId="0" fontId="100" fillId="0" borderId="18" applyNumberFormat="0" applyFill="0" applyAlignment="0" applyProtection="0">
      <alignment vertical="center"/>
    </xf>
    <xf numFmtId="40" fontId="88" fillId="10" borderId="14">
      <alignment horizontal="centerContinuous" vertical="center"/>
    </xf>
    <xf numFmtId="40" fontId="88" fillId="10" borderId="14">
      <alignment horizontal="centerContinuous" vertical="center"/>
    </xf>
    <xf numFmtId="9" fontId="8" fillId="0" borderId="0" applyFont="0" applyFill="0" applyBorder="0" applyAlignment="0" applyProtection="0">
      <alignment vertical="center"/>
    </xf>
    <xf numFmtId="0" fontId="90" fillId="0" borderId="16">
      <alignment horizontal="center" vertical="center"/>
    </xf>
    <xf numFmtId="37" fontId="85" fillId="0" borderId="0">
      <alignment vertical="center"/>
    </xf>
    <xf numFmtId="0" fontId="90" fillId="0" borderId="16">
      <alignment horizontal="center" vertical="center"/>
    </xf>
    <xf numFmtId="37" fontId="85" fillId="0" borderId="0">
      <alignment vertical="center"/>
    </xf>
    <xf numFmtId="0" fontId="90" fillId="0" borderId="16">
      <alignment horizontal="center" vertical="center"/>
    </xf>
    <xf numFmtId="37" fontId="85" fillId="0" borderId="0">
      <alignment vertical="center"/>
    </xf>
    <xf numFmtId="9" fontId="8" fillId="0" borderId="0" applyFont="0" applyFill="0" applyBorder="0" applyAlignment="0" applyProtection="0">
      <alignment vertical="center"/>
    </xf>
    <xf numFmtId="0" fontId="90" fillId="0" borderId="16">
      <alignment horizontal="center" vertical="center"/>
    </xf>
    <xf numFmtId="37" fontId="85" fillId="0" borderId="0">
      <alignment vertical="center"/>
    </xf>
    <xf numFmtId="0" fontId="131" fillId="0" borderId="0">
      <alignment vertical="top"/>
      <protection locked="0"/>
    </xf>
    <xf numFmtId="197" fontId="99" fillId="0" borderId="0">
      <alignment vertical="center"/>
    </xf>
    <xf numFmtId="9" fontId="8" fillId="0" borderId="0" applyFont="0" applyFill="0" applyBorder="0" applyAlignment="0" applyProtection="0">
      <alignment vertical="center"/>
    </xf>
    <xf numFmtId="0" fontId="76" fillId="0" borderId="0">
      <alignment vertical="center"/>
    </xf>
    <xf numFmtId="3" fontId="8" fillId="0" borderId="0" applyFont="0" applyFill="0" applyBorder="0" applyAlignment="0" applyProtection="0">
      <alignment vertical="center"/>
    </xf>
    <xf numFmtId="14" fontId="91" fillId="0" borderId="0">
      <alignment horizontal="center" vertical="center" wrapText="1"/>
      <protection locked="0"/>
    </xf>
    <xf numFmtId="0" fontId="8" fillId="0" borderId="0">
      <alignment vertical="center"/>
    </xf>
    <xf numFmtId="0" fontId="104" fillId="32" borderId="21">
      <alignment vertical="center"/>
      <protection locked="0"/>
    </xf>
    <xf numFmtId="10" fontId="8" fillId="0" borderId="0" applyFont="0" applyFill="0" applyBorder="0" applyAlignment="0" applyProtection="0">
      <alignment vertical="center"/>
    </xf>
    <xf numFmtId="9" fontId="8" fillId="0" borderId="0" applyFont="0" applyFill="0" applyBorder="0" applyAlignment="0" applyProtection="0">
      <alignment vertical="center"/>
    </xf>
    <xf numFmtId="9" fontId="8" fillId="0" borderId="0" applyFont="0" applyFill="0" applyBorder="0" applyAlignment="0" applyProtection="0">
      <alignment vertical="center"/>
    </xf>
    <xf numFmtId="176" fontId="8" fillId="0" borderId="0" applyFont="0" applyFill="0" applyProtection="0">
      <alignment vertical="center"/>
    </xf>
    <xf numFmtId="0" fontId="8" fillId="0" borderId="0" applyNumberFormat="0" applyFont="0" applyFill="0" applyBorder="0" applyAlignment="0" applyProtection="0">
      <alignment horizontal="left" vertical="center"/>
    </xf>
    <xf numFmtId="0" fontId="99" fillId="0" borderId="8" applyNumberFormat="0" applyFill="0" applyProtection="0">
      <alignment horizontal="right" vertical="center"/>
    </xf>
    <xf numFmtId="0" fontId="90" fillId="0" borderId="16">
      <alignment horizontal="center" vertical="center"/>
    </xf>
    <xf numFmtId="15" fontId="8" fillId="0" borderId="0" applyFont="0" applyFill="0" applyBorder="0" applyAlignment="0" applyProtection="0">
      <alignment vertical="center"/>
    </xf>
    <xf numFmtId="0" fontId="99" fillId="0" borderId="8" applyNumberFormat="0" applyFill="0" applyProtection="0">
      <alignment horizontal="right" vertical="center"/>
    </xf>
    <xf numFmtId="15" fontId="8" fillId="0" borderId="0" applyFont="0" applyFill="0" applyBorder="0" applyAlignment="0" applyProtection="0">
      <alignment vertical="center"/>
    </xf>
    <xf numFmtId="4" fontId="8" fillId="0" borderId="0" applyFont="0" applyFill="0" applyBorder="0" applyAlignment="0" applyProtection="0">
      <alignment vertical="center"/>
    </xf>
    <xf numFmtId="0" fontId="99" fillId="0" borderId="8" applyNumberFormat="0" applyFill="0" applyProtection="0">
      <alignment horizontal="right" vertical="center"/>
    </xf>
    <xf numFmtId="0" fontId="8" fillId="0" borderId="0">
      <alignment vertical="center"/>
    </xf>
    <xf numFmtId="4" fontId="8" fillId="0" borderId="0" applyFont="0" applyFill="0" applyBorder="0" applyAlignment="0" applyProtection="0">
      <alignment vertical="center"/>
    </xf>
    <xf numFmtId="0" fontId="32" fillId="0" borderId="0">
      <alignment vertical="center"/>
    </xf>
    <xf numFmtId="0" fontId="90" fillId="0" borderId="16">
      <alignment horizontal="center" vertical="center"/>
    </xf>
    <xf numFmtId="0" fontId="90" fillId="0" borderId="16">
      <alignment horizontal="center" vertical="center"/>
    </xf>
    <xf numFmtId="0" fontId="90" fillId="0" borderId="16">
      <alignment horizontal="center" vertical="center"/>
    </xf>
    <xf numFmtId="9" fontId="32" fillId="0" borderId="0" applyFont="0" applyFill="0" applyBorder="0" applyAlignment="0" applyProtection="0">
      <alignment vertical="center"/>
    </xf>
    <xf numFmtId="0" fontId="90" fillId="0" borderId="16">
      <alignment horizontal="center" vertical="center"/>
    </xf>
    <xf numFmtId="3" fontId="8" fillId="0" borderId="0" applyFont="0" applyFill="0" applyBorder="0" applyAlignment="0" applyProtection="0">
      <alignment vertical="center"/>
    </xf>
    <xf numFmtId="0" fontId="8" fillId="62" borderId="0" applyNumberFormat="0" applyFont="0" applyBorder="0" applyAlignment="0" applyProtection="0">
      <alignment vertical="center"/>
    </xf>
    <xf numFmtId="0" fontId="104" fillId="32" borderId="21">
      <alignment vertical="center"/>
      <protection locked="0"/>
    </xf>
    <xf numFmtId="0" fontId="135" fillId="0" borderId="0">
      <alignment vertical="center"/>
    </xf>
    <xf numFmtId="0" fontId="104" fillId="32" borderId="21">
      <alignment vertical="center"/>
      <protection locked="0"/>
    </xf>
    <xf numFmtId="0" fontId="8" fillId="0" borderId="0">
      <alignment vertical="center"/>
    </xf>
    <xf numFmtId="0" fontId="104" fillId="32" borderId="21">
      <alignment vertical="center"/>
      <protection locked="0"/>
    </xf>
    <xf numFmtId="9" fontId="8" fillId="0" borderId="0" applyFont="0" applyFill="0" applyBorder="0" applyAlignment="0" applyProtection="0">
      <alignment vertical="center"/>
    </xf>
    <xf numFmtId="43" fontId="0" fillId="0" borderId="0" applyFont="0" applyFill="0" applyBorder="0" applyAlignment="0" applyProtection="0">
      <alignment vertical="center"/>
    </xf>
    <xf numFmtId="9" fontId="8" fillId="0" borderId="0" applyFont="0" applyFill="0" applyBorder="0" applyAlignment="0" applyProtection="0">
      <alignment vertical="center"/>
    </xf>
    <xf numFmtId="9" fontId="8" fillId="0" borderId="0" applyFont="0" applyFill="0" applyBorder="0" applyAlignment="0" applyProtection="0">
      <alignment vertical="center"/>
    </xf>
    <xf numFmtId="9" fontId="8" fillId="0" borderId="0" applyFont="0" applyFill="0" applyBorder="0" applyAlignment="0" applyProtection="0">
      <alignment vertical="center"/>
    </xf>
    <xf numFmtId="9" fontId="8" fillId="0" borderId="0" applyFont="0" applyFill="0" applyBorder="0" applyAlignment="0" applyProtection="0">
      <alignment vertical="center"/>
    </xf>
    <xf numFmtId="0" fontId="123" fillId="0" borderId="0" applyNumberFormat="0" applyFill="0" applyBorder="0" applyAlignment="0" applyProtection="0">
      <alignment vertical="center"/>
    </xf>
    <xf numFmtId="9" fontId="8" fillId="0" borderId="0" applyFont="0" applyFill="0" applyBorder="0" applyAlignment="0" applyProtection="0">
      <alignment vertical="center"/>
    </xf>
    <xf numFmtId="9" fontId="8" fillId="0" borderId="0" applyFont="0" applyFill="0" applyBorder="0" applyAlignment="0" applyProtection="0">
      <alignment vertical="center"/>
    </xf>
    <xf numFmtId="9" fontId="8" fillId="0" borderId="0" applyFont="0" applyFill="0" applyBorder="0" applyAlignment="0" applyProtection="0">
      <alignment vertical="center"/>
    </xf>
    <xf numFmtId="9" fontId="8" fillId="0" borderId="0" applyFont="0" applyFill="0" applyBorder="0" applyAlignment="0" applyProtection="0">
      <alignment vertical="center"/>
    </xf>
    <xf numFmtId="9" fontId="8" fillId="0" borderId="0" applyFont="0" applyFill="0" applyBorder="0" applyAlignment="0" applyProtection="0">
      <alignment vertical="center"/>
    </xf>
    <xf numFmtId="9" fontId="8" fillId="0" borderId="0" applyFont="0" applyFill="0" applyBorder="0" applyAlignment="0" applyProtection="0">
      <alignment vertical="center"/>
    </xf>
    <xf numFmtId="9" fontId="8" fillId="0" borderId="0" applyFont="0" applyFill="0" applyBorder="0" applyAlignment="0" applyProtection="0">
      <alignment vertical="center"/>
    </xf>
    <xf numFmtId="9" fontId="8" fillId="0" borderId="0" applyFont="0" applyFill="0" applyBorder="0" applyAlignment="0" applyProtection="0">
      <alignment vertical="center"/>
    </xf>
    <xf numFmtId="9" fontId="8" fillId="0" borderId="0" applyFont="0" applyFill="0" applyBorder="0" applyAlignment="0" applyProtection="0">
      <alignment vertical="center"/>
    </xf>
    <xf numFmtId="9" fontId="8" fillId="0" borderId="0" applyFont="0" applyFill="0" applyBorder="0" applyAlignment="0" applyProtection="0">
      <alignment vertical="center"/>
    </xf>
    <xf numFmtId="9" fontId="8" fillId="0" borderId="0" applyFont="0" applyFill="0" applyBorder="0" applyAlignment="0" applyProtection="0">
      <alignment vertical="center"/>
    </xf>
    <xf numFmtId="9" fontId="8" fillId="0" borderId="0" applyFont="0" applyFill="0" applyBorder="0" applyAlignment="0" applyProtection="0">
      <alignment vertical="center"/>
    </xf>
    <xf numFmtId="9" fontId="8" fillId="0" borderId="0" applyFont="0" applyFill="0" applyBorder="0" applyAlignment="0" applyProtection="0">
      <alignment vertical="center"/>
    </xf>
    <xf numFmtId="0" fontId="8" fillId="0" borderId="0">
      <alignment vertical="center"/>
    </xf>
    <xf numFmtId="9" fontId="8" fillId="0" borderId="0" applyFont="0" applyFill="0" applyBorder="0" applyAlignment="0" applyProtection="0">
      <alignment vertical="center"/>
    </xf>
    <xf numFmtId="0" fontId="134" fillId="0" borderId="34" applyNumberFormat="0" applyFill="0" applyAlignment="0" applyProtection="0">
      <alignment vertical="center"/>
    </xf>
    <xf numFmtId="0" fontId="8" fillId="0" borderId="0">
      <alignment vertical="center"/>
    </xf>
    <xf numFmtId="9" fontId="8" fillId="0" borderId="0" applyFont="0" applyFill="0" applyBorder="0" applyAlignment="0" applyProtection="0">
      <alignment vertical="center"/>
    </xf>
    <xf numFmtId="0" fontId="117" fillId="0" borderId="27" applyNumberFormat="0" applyFill="0" applyAlignment="0" applyProtection="0">
      <alignment vertical="center"/>
    </xf>
    <xf numFmtId="9" fontId="8" fillId="0" borderId="0" applyFont="0" applyFill="0" applyBorder="0" applyAlignment="0" applyProtection="0">
      <alignment vertical="center"/>
    </xf>
    <xf numFmtId="9" fontId="8" fillId="0" borderId="0" applyFont="0" applyFill="0" applyBorder="0" applyAlignment="0" applyProtection="0">
      <alignment vertical="center"/>
    </xf>
    <xf numFmtId="9" fontId="8" fillId="0" borderId="0" applyFont="0" applyFill="0" applyBorder="0" applyAlignment="0" applyProtection="0">
      <alignment vertical="center"/>
    </xf>
    <xf numFmtId="9" fontId="8" fillId="0" borderId="0" applyFont="0" applyFill="0" applyBorder="0" applyAlignment="0" applyProtection="0">
      <alignment vertical="center"/>
    </xf>
    <xf numFmtId="9" fontId="8" fillId="0" borderId="0" applyFont="0" applyFill="0" applyBorder="0" applyAlignment="0" applyProtection="0">
      <alignment vertical="center"/>
    </xf>
    <xf numFmtId="0" fontId="99" fillId="0" borderId="8" applyNumberFormat="0" applyFill="0" applyProtection="0">
      <alignment horizontal="right" vertical="center"/>
    </xf>
    <xf numFmtId="9" fontId="8" fillId="0" borderId="0" applyFont="0" applyFill="0" applyBorder="0" applyAlignment="0" applyProtection="0">
      <alignment vertical="center"/>
    </xf>
    <xf numFmtId="0" fontId="127" fillId="0" borderId="30" applyNumberFormat="0" applyFill="0" applyAlignment="0" applyProtection="0">
      <alignment vertical="center"/>
    </xf>
    <xf numFmtId="0" fontId="8" fillId="0" borderId="0">
      <alignment vertical="center"/>
    </xf>
    <xf numFmtId="9" fontId="8" fillId="0" borderId="0" applyFont="0" applyFill="0" applyBorder="0" applyAlignment="0" applyProtection="0">
      <alignment vertical="center"/>
    </xf>
    <xf numFmtId="0" fontId="136" fillId="0" borderId="35" applyNumberFormat="0" applyFill="0" applyAlignment="0" applyProtection="0">
      <alignment vertical="center"/>
    </xf>
    <xf numFmtId="9" fontId="8" fillId="0" borderId="0" applyFont="0" applyFill="0" applyBorder="0" applyAlignment="0" applyProtection="0">
      <alignment vertical="center"/>
    </xf>
    <xf numFmtId="9" fontId="8" fillId="0" borderId="0" applyFont="0" applyFill="0" applyBorder="0" applyAlignment="0" applyProtection="0">
      <alignment vertical="center"/>
    </xf>
    <xf numFmtId="9" fontId="8" fillId="0" borderId="0" applyFont="0" applyFill="0" applyBorder="0" applyAlignment="0" applyProtection="0">
      <alignment vertical="center"/>
    </xf>
    <xf numFmtId="9" fontId="8" fillId="0" borderId="0" applyFont="0" applyFill="0" applyBorder="0" applyAlignment="0" applyProtection="0">
      <alignment vertical="center"/>
    </xf>
    <xf numFmtId="200" fontId="8" fillId="0" borderId="0" applyFont="0" applyFill="0" applyBorder="0" applyAlignment="0" applyProtection="0">
      <alignment vertical="center"/>
    </xf>
    <xf numFmtId="0" fontId="99" fillId="0" borderId="8" applyNumberFormat="0" applyFill="0" applyProtection="0">
      <alignment horizontal="right" vertical="center"/>
    </xf>
    <xf numFmtId="0" fontId="99" fillId="0" borderId="8" applyNumberFormat="0" applyFill="0" applyProtection="0">
      <alignment horizontal="right" vertical="center"/>
    </xf>
    <xf numFmtId="0" fontId="100" fillId="0" borderId="18" applyNumberFormat="0" applyFill="0" applyAlignment="0" applyProtection="0">
      <alignment vertical="center"/>
    </xf>
    <xf numFmtId="0" fontId="100" fillId="0" borderId="18" applyNumberFormat="0" applyFill="0" applyAlignment="0" applyProtection="0">
      <alignment vertical="center"/>
    </xf>
    <xf numFmtId="0" fontId="117" fillId="0" borderId="27" applyNumberFormat="0" applyFill="0" applyAlignment="0" applyProtection="0">
      <alignment vertical="center"/>
    </xf>
    <xf numFmtId="0" fontId="100" fillId="0" borderId="18" applyNumberFormat="0" applyFill="0" applyAlignment="0" applyProtection="0">
      <alignment vertical="center"/>
    </xf>
    <xf numFmtId="0" fontId="117" fillId="0" borderId="27" applyNumberFormat="0" applyFill="0" applyAlignment="0" applyProtection="0">
      <alignment vertical="center"/>
    </xf>
    <xf numFmtId="0" fontId="117" fillId="0" borderId="27" applyNumberFormat="0" applyFill="0" applyAlignment="0" applyProtection="0">
      <alignment vertical="center"/>
    </xf>
    <xf numFmtId="0" fontId="117" fillId="0" borderId="27" applyNumberFormat="0" applyFill="0" applyAlignment="0" applyProtection="0">
      <alignment vertical="center"/>
    </xf>
    <xf numFmtId="0" fontId="117" fillId="0" borderId="27" applyNumberFormat="0" applyFill="0" applyAlignment="0" applyProtection="0">
      <alignment vertical="center"/>
    </xf>
    <xf numFmtId="0" fontId="83" fillId="19" borderId="0" applyNumberFormat="0" applyBorder="0" applyAlignment="0" applyProtection="0">
      <alignment vertical="center"/>
    </xf>
    <xf numFmtId="0" fontId="92" fillId="0" borderId="17" applyNumberFormat="0" applyFill="0" applyAlignment="0" applyProtection="0">
      <alignment vertical="center"/>
    </xf>
    <xf numFmtId="0" fontId="117" fillId="0" borderId="27" applyNumberFormat="0" applyFill="0" applyAlignment="0" applyProtection="0">
      <alignment vertical="center"/>
    </xf>
    <xf numFmtId="0" fontId="117" fillId="0" borderId="27" applyNumberFormat="0" applyFill="0" applyAlignment="0" applyProtection="0">
      <alignment vertical="center"/>
    </xf>
    <xf numFmtId="0" fontId="117" fillId="0" borderId="27" applyNumberFormat="0" applyFill="0" applyAlignment="0" applyProtection="0">
      <alignment vertical="center"/>
    </xf>
    <xf numFmtId="0" fontId="117" fillId="0" borderId="27" applyNumberFormat="0" applyFill="0" applyAlignment="0" applyProtection="0">
      <alignment vertical="center"/>
    </xf>
    <xf numFmtId="0" fontId="117" fillId="0" borderId="27" applyNumberFormat="0" applyFill="0" applyAlignment="0" applyProtection="0">
      <alignment vertical="center"/>
    </xf>
    <xf numFmtId="0" fontId="117" fillId="0" borderId="27" applyNumberFormat="0" applyFill="0" applyAlignment="0" applyProtection="0">
      <alignment vertical="center"/>
    </xf>
    <xf numFmtId="0" fontId="117" fillId="0" borderId="27" applyNumberFormat="0" applyFill="0" applyAlignment="0" applyProtection="0">
      <alignment vertical="center"/>
    </xf>
    <xf numFmtId="0" fontId="83" fillId="19" borderId="0" applyNumberFormat="0" applyBorder="0" applyAlignment="0" applyProtection="0">
      <alignment vertical="center"/>
    </xf>
    <xf numFmtId="0" fontId="136" fillId="0" borderId="35" applyNumberFormat="0" applyFill="0" applyAlignment="0" applyProtection="0">
      <alignment vertical="center"/>
    </xf>
    <xf numFmtId="0" fontId="83" fillId="19" borderId="0" applyNumberFormat="0" applyBorder="0" applyAlignment="0" applyProtection="0">
      <alignment vertical="center"/>
    </xf>
    <xf numFmtId="0" fontId="92" fillId="0" borderId="17" applyNumberFormat="0" applyFill="0" applyAlignment="0" applyProtection="0">
      <alignment vertical="center"/>
    </xf>
    <xf numFmtId="0" fontId="92" fillId="0" borderId="17" applyNumberFormat="0" applyFill="0" applyAlignment="0" applyProtection="0">
      <alignment vertical="center"/>
    </xf>
    <xf numFmtId="0" fontId="92" fillId="0" borderId="17" applyNumberFormat="0" applyFill="0" applyAlignment="0" applyProtection="0">
      <alignment vertical="center"/>
    </xf>
    <xf numFmtId="0" fontId="92" fillId="0" borderId="17" applyNumberFormat="0" applyFill="0" applyAlignment="0" applyProtection="0">
      <alignment vertical="center"/>
    </xf>
    <xf numFmtId="0" fontId="92" fillId="0" borderId="17" applyNumberFormat="0" applyFill="0" applyAlignment="0" applyProtection="0">
      <alignment vertical="center"/>
    </xf>
    <xf numFmtId="0" fontId="92" fillId="0" borderId="17" applyNumberFormat="0" applyFill="0" applyAlignment="0" applyProtection="0">
      <alignment vertical="center"/>
    </xf>
    <xf numFmtId="0" fontId="92" fillId="0" borderId="17" applyNumberFormat="0" applyFill="0" applyAlignment="0" applyProtection="0">
      <alignment vertical="center"/>
    </xf>
    <xf numFmtId="0" fontId="92" fillId="0" borderId="17" applyNumberFormat="0" applyFill="0" applyAlignment="0" applyProtection="0">
      <alignment vertical="center"/>
    </xf>
    <xf numFmtId="0" fontId="92" fillId="0" borderId="17" applyNumberFormat="0" applyFill="0" applyAlignment="0" applyProtection="0">
      <alignment vertical="center"/>
    </xf>
    <xf numFmtId="0" fontId="92" fillId="0" borderId="17" applyNumberFormat="0" applyFill="0" applyAlignment="0" applyProtection="0">
      <alignment vertical="center"/>
    </xf>
    <xf numFmtId="0" fontId="92" fillId="0" borderId="17" applyNumberFormat="0" applyFill="0" applyAlignment="0" applyProtection="0">
      <alignment vertical="center"/>
    </xf>
    <xf numFmtId="0" fontId="92" fillId="0" borderId="17" applyNumberFormat="0" applyFill="0" applyAlignment="0" applyProtection="0">
      <alignment vertical="center"/>
    </xf>
    <xf numFmtId="0" fontId="92" fillId="0" borderId="17" applyNumberFormat="0" applyFill="0" applyAlignment="0" applyProtection="0">
      <alignment vertical="center"/>
    </xf>
    <xf numFmtId="1" fontId="99" fillId="0" borderId="15" applyFill="0" applyProtection="0">
      <alignment horizontal="center" vertical="center"/>
    </xf>
    <xf numFmtId="0" fontId="92" fillId="0" borderId="17" applyNumberFormat="0" applyFill="0" applyAlignment="0" applyProtection="0">
      <alignment vertical="center"/>
    </xf>
    <xf numFmtId="195" fontId="0" fillId="0" borderId="0" applyFont="0" applyFill="0" applyBorder="0" applyAlignment="0" applyProtection="0">
      <alignment vertical="center"/>
    </xf>
    <xf numFmtId="0" fontId="136" fillId="0" borderId="0" applyNumberFormat="0" applyFill="0" applyBorder="0" applyAlignment="0" applyProtection="0">
      <alignment vertical="center"/>
    </xf>
    <xf numFmtId="195" fontId="0" fillId="0" borderId="0" applyFont="0" applyFill="0" applyBorder="0" applyAlignment="0" applyProtection="0">
      <alignment vertical="center"/>
    </xf>
    <xf numFmtId="0" fontId="136" fillId="0" borderId="0" applyNumberFormat="0" applyFill="0" applyBorder="0" applyAlignment="0" applyProtection="0">
      <alignment vertical="center"/>
    </xf>
    <xf numFmtId="43" fontId="0" fillId="0" borderId="0" applyFont="0" applyFill="0" applyBorder="0" applyAlignment="0" applyProtection="0">
      <alignment vertical="center"/>
    </xf>
    <xf numFmtId="0" fontId="92" fillId="0" borderId="0" applyNumberFormat="0" applyFill="0" applyBorder="0" applyAlignment="0" applyProtection="0">
      <alignment vertical="center"/>
    </xf>
    <xf numFmtId="43" fontId="0" fillId="0" borderId="0" applyFont="0" applyFill="0" applyBorder="0" applyAlignment="0" applyProtection="0">
      <alignment vertical="center"/>
    </xf>
    <xf numFmtId="0" fontId="92" fillId="0" borderId="0" applyNumberFormat="0" applyFill="0" applyBorder="0" applyAlignment="0" applyProtection="0">
      <alignment vertical="center"/>
    </xf>
    <xf numFmtId="0" fontId="92" fillId="0" borderId="0" applyNumberFormat="0" applyFill="0" applyBorder="0" applyAlignment="0" applyProtection="0">
      <alignment vertical="center"/>
    </xf>
    <xf numFmtId="43" fontId="0" fillId="0" borderId="0" applyFont="0" applyFill="0" applyBorder="0" applyAlignment="0" applyProtection="0">
      <alignment vertical="center"/>
    </xf>
    <xf numFmtId="0" fontId="92" fillId="0" borderId="0" applyNumberFormat="0" applyFill="0" applyBorder="0" applyAlignment="0" applyProtection="0">
      <alignment vertical="center"/>
    </xf>
    <xf numFmtId="43" fontId="0" fillId="0" borderId="0" applyFont="0" applyFill="0" applyBorder="0" applyAlignment="0" applyProtection="0">
      <alignment vertical="center"/>
    </xf>
    <xf numFmtId="0" fontId="92" fillId="0" borderId="0" applyNumberFormat="0" applyFill="0" applyBorder="0" applyAlignment="0" applyProtection="0">
      <alignment vertical="center"/>
    </xf>
    <xf numFmtId="0" fontId="92" fillId="0" borderId="0" applyNumberFormat="0" applyFill="0" applyBorder="0" applyAlignment="0" applyProtection="0">
      <alignment vertical="center"/>
    </xf>
    <xf numFmtId="0" fontId="92" fillId="0" borderId="0" applyNumberFormat="0" applyFill="0" applyBorder="0" applyAlignment="0" applyProtection="0">
      <alignment vertical="center"/>
    </xf>
    <xf numFmtId="0" fontId="92" fillId="0" borderId="0" applyNumberFormat="0" applyFill="0" applyBorder="0" applyAlignment="0" applyProtection="0">
      <alignment vertical="center"/>
    </xf>
    <xf numFmtId="43" fontId="0" fillId="0" borderId="0" applyFont="0" applyFill="0" applyBorder="0" applyAlignment="0" applyProtection="0">
      <alignment vertical="center"/>
    </xf>
    <xf numFmtId="0" fontId="92" fillId="0" borderId="0" applyNumberFormat="0" applyFill="0" applyBorder="0" applyAlignment="0" applyProtection="0">
      <alignment vertical="center"/>
    </xf>
    <xf numFmtId="43" fontId="0" fillId="0" borderId="0" applyFont="0" applyFill="0" applyBorder="0" applyAlignment="0" applyProtection="0">
      <alignment vertical="center"/>
    </xf>
    <xf numFmtId="0" fontId="92" fillId="0" borderId="0" applyNumberFormat="0" applyFill="0" applyBorder="0" applyAlignment="0" applyProtection="0">
      <alignment vertical="center"/>
    </xf>
    <xf numFmtId="0" fontId="92" fillId="0" borderId="0" applyNumberFormat="0" applyFill="0" applyBorder="0" applyAlignment="0" applyProtection="0">
      <alignment vertical="center"/>
    </xf>
    <xf numFmtId="0" fontId="92" fillId="0" borderId="0" applyNumberFormat="0" applyFill="0" applyBorder="0" applyAlignment="0" applyProtection="0">
      <alignment vertical="center"/>
    </xf>
    <xf numFmtId="0" fontId="92" fillId="0" borderId="0" applyNumberFormat="0" applyFill="0" applyBorder="0" applyAlignment="0" applyProtection="0">
      <alignment vertical="center"/>
    </xf>
    <xf numFmtId="43" fontId="0" fillId="0" borderId="0" applyFont="0" applyFill="0" applyBorder="0" applyAlignment="0" applyProtection="0">
      <alignment vertical="center"/>
    </xf>
    <xf numFmtId="0" fontId="92" fillId="0" borderId="0" applyNumberFormat="0" applyFill="0" applyBorder="0" applyAlignment="0" applyProtection="0">
      <alignment vertical="center"/>
    </xf>
    <xf numFmtId="43" fontId="0" fillId="0" borderId="0" applyFont="0" applyFill="0" applyBorder="0" applyAlignment="0" applyProtection="0">
      <alignment vertical="center"/>
    </xf>
    <xf numFmtId="0" fontId="92" fillId="0" borderId="0" applyNumberFormat="0" applyFill="0" applyBorder="0" applyAlignment="0" applyProtection="0">
      <alignment vertical="center"/>
    </xf>
    <xf numFmtId="0" fontId="92" fillId="0" borderId="0" applyNumberFormat="0" applyFill="0" applyBorder="0" applyAlignment="0" applyProtection="0">
      <alignment vertical="center"/>
    </xf>
    <xf numFmtId="43" fontId="0" fillId="0" borderId="0" applyFont="0" applyFill="0" applyBorder="0" applyAlignment="0" applyProtection="0">
      <alignment vertical="center"/>
    </xf>
    <xf numFmtId="0" fontId="92" fillId="0" borderId="0" applyNumberFormat="0" applyFill="0" applyBorder="0" applyAlignment="0" applyProtection="0">
      <alignment vertical="center"/>
    </xf>
    <xf numFmtId="43" fontId="0" fillId="0" borderId="0" applyFont="0" applyFill="0" applyBorder="0" applyAlignment="0" applyProtection="0">
      <alignment vertical="center"/>
    </xf>
    <xf numFmtId="0" fontId="92" fillId="0" borderId="0" applyNumberFormat="0" applyFill="0" applyBorder="0" applyAlignment="0" applyProtection="0">
      <alignment vertical="center"/>
    </xf>
    <xf numFmtId="0" fontId="137" fillId="0" borderId="0" applyNumberFormat="0" applyFill="0" applyBorder="0" applyAlignment="0" applyProtection="0">
      <alignment vertical="center"/>
    </xf>
    <xf numFmtId="0" fontId="137" fillId="0" borderId="0" applyNumberFormat="0" applyFill="0" applyBorder="0" applyAlignment="0" applyProtection="0">
      <alignment vertical="center"/>
    </xf>
    <xf numFmtId="0" fontId="123" fillId="0" borderId="0" applyNumberFormat="0" applyFill="0" applyBorder="0" applyAlignment="0" applyProtection="0">
      <alignment vertical="center"/>
    </xf>
    <xf numFmtId="0" fontId="123" fillId="0" borderId="0" applyNumberFormat="0" applyFill="0" applyBorder="0" applyAlignment="0" applyProtection="0">
      <alignment vertical="center"/>
    </xf>
    <xf numFmtId="0" fontId="123" fillId="0" borderId="0" applyNumberFormat="0" applyFill="0" applyBorder="0" applyAlignment="0" applyProtection="0">
      <alignment vertical="center"/>
    </xf>
    <xf numFmtId="0" fontId="123" fillId="0" borderId="0" applyNumberFormat="0" applyFill="0" applyBorder="0" applyAlignment="0" applyProtection="0">
      <alignment vertical="center"/>
    </xf>
    <xf numFmtId="0" fontId="123" fillId="0" borderId="0" applyNumberFormat="0" applyFill="0" applyBorder="0" applyAlignment="0" applyProtection="0">
      <alignment vertical="center"/>
    </xf>
    <xf numFmtId="0" fontId="123" fillId="0" borderId="0" applyNumberFormat="0" applyFill="0" applyBorder="0" applyAlignment="0" applyProtection="0">
      <alignment vertical="center"/>
    </xf>
    <xf numFmtId="0" fontId="123" fillId="0" borderId="0" applyNumberFormat="0" applyFill="0" applyBorder="0" applyAlignment="0" applyProtection="0">
      <alignment vertical="center"/>
    </xf>
    <xf numFmtId="0" fontId="123" fillId="0" borderId="0" applyNumberFormat="0" applyFill="0" applyBorder="0" applyAlignment="0" applyProtection="0">
      <alignment vertical="center"/>
    </xf>
    <xf numFmtId="0" fontId="123" fillId="0" borderId="0" applyNumberFormat="0" applyFill="0" applyBorder="0" applyAlignment="0" applyProtection="0">
      <alignment vertical="center"/>
    </xf>
    <xf numFmtId="0" fontId="123" fillId="0" borderId="0" applyNumberFormat="0" applyFill="0" applyBorder="0" applyAlignment="0" applyProtection="0">
      <alignment vertical="center"/>
    </xf>
    <xf numFmtId="0" fontId="123" fillId="0" borderId="0" applyNumberFormat="0" applyFill="0" applyBorder="0" applyAlignment="0" applyProtection="0">
      <alignment vertical="center"/>
    </xf>
    <xf numFmtId="0" fontId="123" fillId="0" borderId="0" applyNumberFormat="0" applyFill="0" applyBorder="0" applyAlignment="0" applyProtection="0">
      <alignment vertical="center"/>
    </xf>
    <xf numFmtId="0" fontId="123" fillId="0" borderId="0" applyNumberFormat="0" applyFill="0" applyBorder="0" applyAlignment="0" applyProtection="0">
      <alignment vertical="center"/>
    </xf>
    <xf numFmtId="0" fontId="0" fillId="0" borderId="0">
      <alignment vertical="center"/>
    </xf>
    <xf numFmtId="0" fontId="123" fillId="0" borderId="0" applyNumberFormat="0" applyFill="0" applyBorder="0" applyAlignment="0" applyProtection="0">
      <alignment vertical="center"/>
    </xf>
    <xf numFmtId="0" fontId="128" fillId="18" borderId="32" applyNumberFormat="0" applyAlignment="0" applyProtection="0">
      <alignment vertical="center"/>
    </xf>
    <xf numFmtId="0" fontId="0" fillId="0" borderId="0">
      <alignment vertical="center"/>
    </xf>
    <xf numFmtId="0" fontId="123" fillId="0" borderId="0" applyNumberFormat="0" applyFill="0" applyBorder="0" applyAlignment="0" applyProtection="0">
      <alignment vertical="center"/>
    </xf>
    <xf numFmtId="0" fontId="123" fillId="0" borderId="0" applyNumberFormat="0" applyFill="0" applyBorder="0" applyAlignment="0" applyProtection="0">
      <alignment vertical="center"/>
    </xf>
    <xf numFmtId="0" fontId="138" fillId="0" borderId="8" applyNumberFormat="0" applyFill="0" applyProtection="0">
      <alignment horizontal="center" vertical="center"/>
    </xf>
    <xf numFmtId="0" fontId="138" fillId="0" borderId="8" applyNumberFormat="0" applyFill="0" applyProtection="0">
      <alignment horizontal="center" vertical="center"/>
    </xf>
    <xf numFmtId="0" fontId="138" fillId="0" borderId="8" applyNumberFormat="0" applyFill="0" applyProtection="0">
      <alignment horizontal="center" vertical="center"/>
    </xf>
    <xf numFmtId="0" fontId="138" fillId="0" borderId="8" applyNumberFormat="0" applyFill="0" applyProtection="0">
      <alignment horizontal="center" vertical="center"/>
    </xf>
    <xf numFmtId="0" fontId="105" fillId="8" borderId="0" applyNumberFormat="0" applyBorder="0" applyAlignment="0" applyProtection="0">
      <alignment vertical="center"/>
    </xf>
    <xf numFmtId="0" fontId="138" fillId="0" borderId="8" applyNumberFormat="0" applyFill="0" applyProtection="0">
      <alignment horizontal="center" vertical="center"/>
    </xf>
    <xf numFmtId="0" fontId="138" fillId="0" borderId="8" applyNumberFormat="0" applyFill="0" applyProtection="0">
      <alignment horizontal="center" vertical="center"/>
    </xf>
    <xf numFmtId="0" fontId="138" fillId="0" borderId="8" applyNumberFormat="0" applyFill="0" applyProtection="0">
      <alignment horizontal="center" vertical="center"/>
    </xf>
    <xf numFmtId="0" fontId="138" fillId="0" borderId="8" applyNumberFormat="0" applyFill="0" applyProtection="0">
      <alignment horizontal="center" vertical="center"/>
    </xf>
    <xf numFmtId="0" fontId="139" fillId="0" borderId="0" applyNumberFormat="0" applyFill="0" applyBorder="0" applyAlignment="0" applyProtection="0">
      <alignment vertical="center"/>
    </xf>
    <xf numFmtId="0" fontId="139" fillId="0" borderId="0" applyNumberFormat="0" applyFill="0" applyBorder="0" applyAlignment="0" applyProtection="0">
      <alignment vertical="center"/>
    </xf>
    <xf numFmtId="0" fontId="89" fillId="0" borderId="15" applyNumberFormat="0" applyFill="0" applyProtection="0">
      <alignment horizontal="center" vertical="center"/>
    </xf>
    <xf numFmtId="0" fontId="89" fillId="0" borderId="15" applyNumberFormat="0" applyFill="0" applyProtection="0">
      <alignment horizontal="center" vertical="center"/>
    </xf>
    <xf numFmtId="0" fontId="89" fillId="0" borderId="15" applyNumberFormat="0" applyFill="0" applyProtection="0">
      <alignment horizontal="center" vertical="center"/>
    </xf>
    <xf numFmtId="0" fontId="89" fillId="0" borderId="15" applyNumberFormat="0" applyFill="0" applyProtection="0">
      <alignment horizontal="center" vertical="center"/>
    </xf>
    <xf numFmtId="0" fontId="89" fillId="0" borderId="15" applyNumberFormat="0" applyFill="0" applyProtection="0">
      <alignment horizontal="center" vertical="center"/>
    </xf>
    <xf numFmtId="0" fontId="89" fillId="0" borderId="15" applyNumberFormat="0" applyFill="0" applyProtection="0">
      <alignment horizontal="center" vertical="center"/>
    </xf>
    <xf numFmtId="0" fontId="89" fillId="0" borderId="15" applyNumberFormat="0" applyFill="0" applyProtection="0">
      <alignment horizontal="center" vertical="center"/>
    </xf>
    <xf numFmtId="0" fontId="140" fillId="0" borderId="0" applyNumberFormat="0" applyFill="0" applyBorder="0" applyAlignment="0" applyProtection="0">
      <alignment vertical="center"/>
    </xf>
    <xf numFmtId="0" fontId="105" fillId="8" borderId="0" applyNumberFormat="0" applyBorder="0" applyAlignment="0" applyProtection="0">
      <alignment vertical="center"/>
    </xf>
    <xf numFmtId="0" fontId="140" fillId="0" borderId="0" applyNumberFormat="0" applyFill="0" applyBorder="0" applyAlignment="0" applyProtection="0">
      <alignment vertical="center"/>
    </xf>
    <xf numFmtId="0" fontId="105" fillId="8" borderId="0" applyNumberFormat="0" applyBorder="0" applyAlignment="0" applyProtection="0">
      <alignment vertical="center"/>
    </xf>
    <xf numFmtId="0" fontId="105" fillId="8" borderId="0" applyNumberFormat="0" applyBorder="0" applyAlignment="0" applyProtection="0">
      <alignment vertical="center"/>
    </xf>
    <xf numFmtId="0" fontId="140" fillId="0" borderId="0" applyNumberFormat="0" applyFill="0" applyBorder="0" applyAlignment="0" applyProtection="0">
      <alignment vertical="center"/>
    </xf>
    <xf numFmtId="0" fontId="105" fillId="8" borderId="0" applyNumberFormat="0" applyBorder="0" applyAlignment="0" applyProtection="0">
      <alignment vertical="center"/>
    </xf>
    <xf numFmtId="0" fontId="105" fillId="8" borderId="0" applyNumberFormat="0" applyBorder="0" applyAlignment="0" applyProtection="0">
      <alignment vertical="center"/>
    </xf>
    <xf numFmtId="0" fontId="140" fillId="0" borderId="0" applyNumberFormat="0" applyFill="0" applyBorder="0" applyAlignment="0" applyProtection="0">
      <alignment vertical="center"/>
    </xf>
    <xf numFmtId="0" fontId="105" fillId="8" borderId="0" applyNumberFormat="0" applyBorder="0" applyAlignment="0" applyProtection="0">
      <alignment vertical="center"/>
    </xf>
    <xf numFmtId="0" fontId="105" fillId="8" borderId="0" applyNumberFormat="0" applyBorder="0" applyAlignment="0" applyProtection="0">
      <alignment vertical="center"/>
    </xf>
    <xf numFmtId="0" fontId="105" fillId="8" borderId="0" applyNumberFormat="0" applyBorder="0" applyAlignment="0" applyProtection="0">
      <alignment vertical="center"/>
    </xf>
    <xf numFmtId="0" fontId="105" fillId="8" borderId="0" applyNumberFormat="0" applyBorder="0" applyAlignment="0" applyProtection="0">
      <alignment vertical="center"/>
    </xf>
    <xf numFmtId="0" fontId="105" fillId="8" borderId="0" applyNumberFormat="0" applyBorder="0" applyAlignment="0" applyProtection="0">
      <alignment vertical="center"/>
    </xf>
    <xf numFmtId="0" fontId="140" fillId="0" borderId="0" applyNumberFormat="0" applyFill="0" applyBorder="0" applyAlignment="0" applyProtection="0">
      <alignment vertical="center"/>
    </xf>
    <xf numFmtId="0" fontId="105" fillId="8" borderId="0" applyNumberFormat="0" applyBorder="0" applyAlignment="0" applyProtection="0">
      <alignment vertical="center"/>
    </xf>
    <xf numFmtId="0" fontId="105" fillId="8" borderId="0" applyNumberFormat="0" applyBorder="0" applyAlignment="0" applyProtection="0">
      <alignment vertical="center"/>
    </xf>
    <xf numFmtId="0" fontId="105" fillId="8" borderId="0" applyNumberFormat="0" applyBorder="0" applyAlignment="0" applyProtection="0">
      <alignment vertical="center"/>
    </xf>
    <xf numFmtId="0" fontId="105" fillId="8" borderId="0" applyNumberFormat="0" applyBorder="0" applyAlignment="0" applyProtection="0">
      <alignment vertical="center"/>
    </xf>
    <xf numFmtId="0" fontId="105" fillId="8" borderId="0" applyNumberFormat="0" applyBorder="0" applyAlignment="0" applyProtection="0">
      <alignment vertical="center"/>
    </xf>
    <xf numFmtId="0" fontId="105" fillId="8" borderId="0" applyNumberFormat="0" applyBorder="0" applyAlignment="0" applyProtection="0">
      <alignment vertical="center"/>
    </xf>
    <xf numFmtId="0" fontId="105" fillId="8" borderId="0" applyNumberFormat="0" applyBorder="0" applyAlignment="0" applyProtection="0">
      <alignment vertical="center"/>
    </xf>
    <xf numFmtId="0" fontId="141" fillId="59" borderId="0" applyNumberFormat="0" applyBorder="0" applyAlignment="0" applyProtection="0">
      <alignment vertical="center"/>
    </xf>
    <xf numFmtId="0" fontId="105" fillId="8" borderId="0" applyNumberFormat="0" applyBorder="0" applyAlignment="0" applyProtection="0">
      <alignment vertical="center"/>
    </xf>
    <xf numFmtId="0" fontId="105" fillId="8" borderId="0" applyNumberFormat="0" applyBorder="0" applyAlignment="0" applyProtection="0">
      <alignment vertical="center"/>
    </xf>
    <xf numFmtId="0" fontId="141" fillId="59" borderId="0" applyNumberFormat="0" applyBorder="0" applyAlignment="0" applyProtection="0">
      <alignment vertical="center"/>
    </xf>
    <xf numFmtId="0" fontId="141" fillId="59" borderId="0" applyNumberFormat="0" applyBorder="0" applyAlignment="0" applyProtection="0">
      <alignment vertical="center"/>
    </xf>
    <xf numFmtId="0" fontId="141" fillId="59" borderId="0" applyNumberFormat="0" applyBorder="0" applyAlignment="0" applyProtection="0">
      <alignment vertical="center"/>
    </xf>
    <xf numFmtId="0" fontId="105" fillId="59" borderId="0" applyNumberFormat="0" applyBorder="0" applyAlignment="0" applyProtection="0">
      <alignment vertical="center"/>
    </xf>
    <xf numFmtId="0" fontId="105" fillId="59" borderId="0" applyNumberFormat="0" applyBorder="0" applyAlignment="0" applyProtection="0">
      <alignment vertical="center"/>
    </xf>
    <xf numFmtId="0" fontId="105" fillId="59" borderId="0" applyNumberFormat="0" applyBorder="0" applyAlignment="0" applyProtection="0">
      <alignment vertical="center"/>
    </xf>
    <xf numFmtId="0" fontId="105" fillId="59" borderId="0" applyNumberFormat="0" applyBorder="0" applyAlignment="0" applyProtection="0">
      <alignment vertical="center"/>
    </xf>
    <xf numFmtId="0" fontId="105" fillId="59" borderId="0" applyNumberFormat="0" applyBorder="0" applyAlignment="0" applyProtection="0">
      <alignment vertical="center"/>
    </xf>
    <xf numFmtId="0" fontId="105" fillId="59" borderId="0" applyNumberFormat="0" applyBorder="0" applyAlignment="0" applyProtection="0">
      <alignment vertical="center"/>
    </xf>
    <xf numFmtId="0" fontId="105" fillId="59" borderId="0" applyNumberFormat="0" applyBorder="0" applyAlignment="0" applyProtection="0">
      <alignment vertical="center"/>
    </xf>
    <xf numFmtId="0" fontId="105" fillId="59" borderId="0" applyNumberFormat="0" applyBorder="0" applyAlignment="0" applyProtection="0">
      <alignment vertical="center"/>
    </xf>
    <xf numFmtId="0" fontId="105" fillId="59" borderId="0" applyNumberFormat="0" applyBorder="0" applyAlignment="0" applyProtection="0">
      <alignment vertical="center"/>
    </xf>
    <xf numFmtId="0" fontId="105" fillId="59" borderId="0" applyNumberFormat="0" applyBorder="0" applyAlignment="0" applyProtection="0">
      <alignment vertical="center"/>
    </xf>
    <xf numFmtId="0" fontId="105" fillId="59" borderId="0" applyNumberFormat="0" applyBorder="0" applyAlignment="0" applyProtection="0">
      <alignment vertical="center"/>
    </xf>
    <xf numFmtId="0" fontId="105" fillId="59" borderId="0" applyNumberFormat="0" applyBorder="0" applyAlignment="0" applyProtection="0">
      <alignment vertical="center"/>
    </xf>
    <xf numFmtId="0" fontId="105" fillId="59" borderId="0" applyNumberFormat="0" applyBorder="0" applyAlignment="0" applyProtection="0">
      <alignment vertical="center"/>
    </xf>
    <xf numFmtId="0" fontId="105" fillId="59" borderId="0" applyNumberFormat="0" applyBorder="0" applyAlignment="0" applyProtection="0">
      <alignment vertical="center"/>
    </xf>
    <xf numFmtId="0" fontId="141" fillId="8" borderId="0" applyNumberFormat="0" applyBorder="0" applyAlignment="0" applyProtection="0">
      <alignment vertical="center"/>
    </xf>
    <xf numFmtId="0" fontId="141" fillId="8" borderId="0" applyNumberFormat="0" applyBorder="0" applyAlignment="0" applyProtection="0">
      <alignment vertical="center"/>
    </xf>
    <xf numFmtId="0" fontId="141" fillId="8" borderId="0" applyNumberFormat="0" applyBorder="0" applyAlignment="0" applyProtection="0">
      <alignment vertical="center"/>
    </xf>
    <xf numFmtId="0" fontId="141" fillId="8" borderId="0" applyNumberFormat="0" applyBorder="0" applyAlignment="0" applyProtection="0">
      <alignment vertical="center"/>
    </xf>
    <xf numFmtId="0" fontId="0" fillId="0" borderId="0">
      <alignment vertical="center"/>
    </xf>
    <xf numFmtId="0" fontId="141" fillId="8" borderId="0" applyNumberFormat="0" applyBorder="0" applyAlignment="0" applyProtection="0">
      <alignment vertical="center"/>
    </xf>
    <xf numFmtId="0" fontId="142" fillId="0" borderId="0">
      <alignment vertical="center"/>
    </xf>
    <xf numFmtId="0" fontId="141" fillId="8" borderId="0" applyNumberFormat="0" applyBorder="0" applyAlignment="0" applyProtection="0">
      <alignment vertical="center"/>
    </xf>
    <xf numFmtId="0" fontId="122" fillId="5" borderId="0" applyNumberFormat="0" applyBorder="0" applyAlignment="0" applyProtection="0">
      <alignment vertical="center"/>
    </xf>
    <xf numFmtId="0" fontId="141" fillId="8" borderId="0" applyNumberFormat="0" applyBorder="0" applyAlignment="0" applyProtection="0">
      <alignment vertical="center"/>
    </xf>
    <xf numFmtId="0" fontId="141" fillId="8" borderId="0" applyNumberFormat="0" applyBorder="0" applyAlignment="0" applyProtection="0">
      <alignment vertical="center"/>
    </xf>
    <xf numFmtId="0" fontId="93" fillId="8" borderId="0" applyNumberFormat="0" applyBorder="0" applyAlignment="0" applyProtection="0">
      <alignment vertical="center"/>
    </xf>
    <xf numFmtId="0" fontId="105" fillId="59" borderId="0" applyNumberFormat="0" applyBorder="0" applyAlignment="0" applyProtection="0">
      <alignment vertical="center"/>
    </xf>
    <xf numFmtId="0" fontId="126" fillId="0" borderId="0">
      <alignment vertical="center"/>
    </xf>
    <xf numFmtId="0" fontId="105" fillId="59" borderId="0" applyNumberFormat="0" applyBorder="0" applyAlignment="0" applyProtection="0">
      <alignment vertical="center"/>
    </xf>
    <xf numFmtId="0" fontId="105" fillId="59" borderId="0" applyNumberFormat="0" applyBorder="0" applyAlignment="0" applyProtection="0">
      <alignment vertical="center"/>
    </xf>
    <xf numFmtId="0" fontId="105" fillId="59" borderId="0" applyNumberFormat="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2" fillId="0" borderId="12" applyNumberFormat="0" applyFill="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32"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32" fillId="0" borderId="0">
      <alignment vertical="center"/>
    </xf>
    <xf numFmtId="0" fontId="87" fillId="0" borderId="13" applyNumberFormat="0" applyFill="0" applyAlignment="0" applyProtection="0">
      <alignment vertical="center"/>
    </xf>
    <xf numFmtId="0" fontId="8" fillId="0" borderId="0">
      <alignment vertical="center"/>
    </xf>
    <xf numFmtId="0" fontId="83" fillId="19" borderId="0" applyNumberFormat="0" applyBorder="0" applyAlignment="0" applyProtection="0">
      <alignment vertical="center"/>
    </xf>
    <xf numFmtId="0" fontId="8" fillId="0" borderId="0">
      <alignment vertical="center"/>
    </xf>
    <xf numFmtId="0" fontId="83" fillId="19" borderId="0" applyNumberFormat="0" applyBorder="0" applyAlignment="0" applyProtection="0">
      <alignment vertical="center"/>
    </xf>
    <xf numFmtId="0" fontId="8" fillId="0" borderId="0">
      <alignment vertical="center"/>
    </xf>
    <xf numFmtId="0" fontId="83" fillId="19" borderId="0" applyNumberFormat="0" applyBorder="0" applyAlignment="0" applyProtection="0">
      <alignment vertical="center"/>
    </xf>
    <xf numFmtId="0" fontId="8" fillId="0" borderId="0">
      <alignment vertical="center"/>
    </xf>
    <xf numFmtId="0" fontId="8" fillId="0" borderId="0">
      <alignment vertical="center"/>
    </xf>
    <xf numFmtId="0" fontId="83" fillId="19" borderId="0" applyNumberFormat="0" applyBorder="0" applyAlignment="0" applyProtection="0">
      <alignment vertical="center"/>
    </xf>
    <xf numFmtId="0" fontId="8" fillId="0" borderId="0">
      <alignment vertical="center"/>
    </xf>
    <xf numFmtId="0" fontId="8" fillId="0" borderId="0">
      <alignment vertical="center"/>
    </xf>
    <xf numFmtId="0" fontId="32" fillId="0" borderId="0">
      <alignment vertical="center"/>
    </xf>
    <xf numFmtId="0" fontId="143" fillId="20" borderId="36" applyNumberFormat="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142" fillId="0" borderId="0">
      <alignment vertical="center"/>
    </xf>
    <xf numFmtId="0" fontId="0" fillId="26" borderId="29" applyNumberFormat="0" applyFont="0" applyAlignment="0" applyProtection="0">
      <alignment vertical="center"/>
    </xf>
    <xf numFmtId="0" fontId="0" fillId="0" borderId="0">
      <alignment vertical="center"/>
    </xf>
    <xf numFmtId="0" fontId="8" fillId="0" borderId="0">
      <alignment vertical="center"/>
    </xf>
    <xf numFmtId="0" fontId="0" fillId="26" borderId="29" applyNumberFormat="0" applyFont="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0" fillId="26" borderId="29" applyNumberFormat="0" applyFont="0" applyAlignment="0" applyProtection="0">
      <alignment vertical="center"/>
    </xf>
    <xf numFmtId="0" fontId="0" fillId="0" borderId="0">
      <alignment vertical="center"/>
    </xf>
    <xf numFmtId="0" fontId="8" fillId="0" borderId="0">
      <alignment vertical="center"/>
    </xf>
    <xf numFmtId="0" fontId="8" fillId="0" borderId="0"/>
    <xf numFmtId="0" fontId="8" fillId="0" borderId="0">
      <alignment vertical="center"/>
    </xf>
    <xf numFmtId="0" fontId="8" fillId="0" borderId="0"/>
    <xf numFmtId="0" fontId="8" fillId="0" borderId="0">
      <alignment vertical="center"/>
    </xf>
    <xf numFmtId="0" fontId="8" fillId="0" borderId="0">
      <alignment vertical="center"/>
    </xf>
    <xf numFmtId="0" fontId="0" fillId="26" borderId="29" applyNumberFormat="0" applyFont="0" applyAlignment="0" applyProtection="0">
      <alignment vertical="center"/>
    </xf>
    <xf numFmtId="0" fontId="0"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32" fillId="0" borderId="0">
      <alignment vertical="center"/>
    </xf>
    <xf numFmtId="0" fontId="32" fillId="0" borderId="0">
      <alignment vertical="center"/>
    </xf>
    <xf numFmtId="0" fontId="8" fillId="0" borderId="0">
      <alignment vertical="center"/>
    </xf>
    <xf numFmtId="0" fontId="8" fillId="0" borderId="0">
      <alignment vertical="center"/>
    </xf>
    <xf numFmtId="0" fontId="74" fillId="63" borderId="0" applyNumberFormat="0" applyBorder="0" applyAlignment="0" applyProtection="0">
      <alignment vertical="center"/>
    </xf>
    <xf numFmtId="0" fontId="8" fillId="0" borderId="0">
      <alignment vertical="center"/>
    </xf>
    <xf numFmtId="0" fontId="74" fillId="63" borderId="0" applyNumberFormat="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0" fillId="0" borderId="0">
      <alignment vertical="center"/>
    </xf>
    <xf numFmtId="0" fontId="8" fillId="0" borderId="0">
      <alignment vertical="center"/>
    </xf>
    <xf numFmtId="0" fontId="8" fillId="0" borderId="0">
      <alignment vertical="center"/>
    </xf>
    <xf numFmtId="0" fontId="129" fillId="0" borderId="0">
      <alignment vertical="center"/>
    </xf>
    <xf numFmtId="0" fontId="130"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74" fillId="57" borderId="0" applyNumberFormat="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9" fillId="0" borderId="0">
      <alignment vertical="center"/>
    </xf>
    <xf numFmtId="0" fontId="9" fillId="0" borderId="0">
      <alignment vertical="center"/>
    </xf>
    <xf numFmtId="0" fontId="8" fillId="0" borderId="0">
      <alignment vertical="center"/>
    </xf>
    <xf numFmtId="0" fontId="8" fillId="0" borderId="0">
      <alignment vertical="center"/>
    </xf>
    <xf numFmtId="0" fontId="9"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9" fillId="0" borderId="0">
      <alignment vertical="center"/>
    </xf>
    <xf numFmtId="0" fontId="9"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9"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124" fillId="4" borderId="28" applyNumberFormat="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32"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143" fillId="20" borderId="36" applyNumberFormat="0" applyAlignment="0" applyProtection="0">
      <alignment vertical="center"/>
    </xf>
    <xf numFmtId="0" fontId="8" fillId="0" borderId="0">
      <alignment vertical="center"/>
    </xf>
    <xf numFmtId="0" fontId="8" fillId="0" borderId="0">
      <alignment vertical="center"/>
    </xf>
    <xf numFmtId="0" fontId="124" fillId="4" borderId="28" applyNumberFormat="0" applyAlignment="0" applyProtection="0">
      <alignment vertical="center"/>
    </xf>
    <xf numFmtId="0" fontId="143" fillId="20" borderId="36" applyNumberFormat="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0" fillId="0" borderId="0">
      <alignment vertical="center"/>
    </xf>
    <xf numFmtId="0" fontId="0"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128" fillId="18" borderId="32" applyNumberFormat="0" applyAlignment="0" applyProtection="0">
      <alignment vertical="center"/>
    </xf>
    <xf numFmtId="0" fontId="0" fillId="0" borderId="0">
      <alignment vertical="center"/>
    </xf>
    <xf numFmtId="0" fontId="128" fillId="18" borderId="32" applyNumberFormat="0" applyAlignment="0" applyProtection="0">
      <alignment vertical="center"/>
    </xf>
    <xf numFmtId="0" fontId="8" fillId="0" borderId="0">
      <alignment vertical="center"/>
    </xf>
    <xf numFmtId="0" fontId="128" fillId="18" borderId="32" applyNumberFormat="0" applyAlignment="0" applyProtection="0">
      <alignment vertical="center"/>
    </xf>
    <xf numFmtId="0" fontId="8" fillId="0" borderId="0">
      <alignment vertical="center"/>
    </xf>
    <xf numFmtId="0" fontId="128" fillId="18" borderId="32" applyNumberFormat="0" applyAlignment="0" applyProtection="0">
      <alignment vertical="center"/>
    </xf>
    <xf numFmtId="0" fontId="8" fillId="0" borderId="0">
      <alignment vertical="center"/>
    </xf>
    <xf numFmtId="0" fontId="128" fillId="18" borderId="32" applyNumberFormat="0" applyAlignment="0" applyProtection="0">
      <alignment vertical="center"/>
    </xf>
    <xf numFmtId="0" fontId="8" fillId="0" borderId="0">
      <alignment vertical="center"/>
    </xf>
    <xf numFmtId="0" fontId="8" fillId="0" borderId="0">
      <alignment vertical="center"/>
    </xf>
    <xf numFmtId="0" fontId="128" fillId="18" borderId="32" applyNumberFormat="0" applyAlignment="0" applyProtection="0">
      <alignment vertical="center"/>
    </xf>
    <xf numFmtId="0" fontId="115" fillId="19" borderId="0" applyNumberFormat="0" applyBorder="0" applyAlignment="0" applyProtection="0">
      <alignment vertical="center"/>
    </xf>
    <xf numFmtId="0" fontId="8" fillId="0" borderId="0">
      <alignment vertical="center"/>
    </xf>
    <xf numFmtId="0" fontId="0" fillId="0" borderId="0">
      <alignment vertical="center"/>
    </xf>
    <xf numFmtId="0" fontId="0" fillId="0" borderId="0">
      <alignment vertical="center"/>
    </xf>
    <xf numFmtId="0" fontId="0" fillId="0" borderId="0">
      <alignment vertical="center"/>
    </xf>
    <xf numFmtId="0" fontId="142" fillId="0" borderId="0">
      <alignment vertical="center"/>
    </xf>
    <xf numFmtId="0" fontId="0" fillId="0" borderId="0">
      <alignment vertical="center"/>
    </xf>
    <xf numFmtId="0" fontId="0" fillId="0" borderId="0">
      <alignment vertical="center"/>
    </xf>
    <xf numFmtId="0" fontId="0" fillId="0" borderId="0">
      <alignment vertical="center"/>
    </xf>
    <xf numFmtId="0" fontId="124" fillId="4" borderId="28" applyNumberFormat="0" applyAlignment="0" applyProtection="0">
      <alignment vertical="center"/>
    </xf>
    <xf numFmtId="0" fontId="8" fillId="0" borderId="0">
      <alignment vertical="center"/>
    </xf>
    <xf numFmtId="0" fontId="124" fillId="4" borderId="28" applyNumberFormat="0" applyAlignment="0" applyProtection="0">
      <alignment vertical="center"/>
    </xf>
    <xf numFmtId="0" fontId="8" fillId="0" borderId="0">
      <alignment vertical="center"/>
    </xf>
    <xf numFmtId="0" fontId="0" fillId="0" borderId="0">
      <alignment vertical="center"/>
    </xf>
    <xf numFmtId="0" fontId="0"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99" fillId="0" borderId="0">
      <alignment vertical="center"/>
    </xf>
    <xf numFmtId="0" fontId="8" fillId="0" borderId="0">
      <alignment vertical="center"/>
    </xf>
    <xf numFmtId="0" fontId="8" fillId="0" borderId="0">
      <alignment vertical="center"/>
    </xf>
    <xf numFmtId="0" fontId="124" fillId="4" borderId="28" applyNumberFormat="0" applyAlignment="0" applyProtection="0">
      <alignment vertical="center"/>
    </xf>
    <xf numFmtId="0" fontId="8" fillId="0" borderId="0">
      <alignment vertical="center"/>
    </xf>
    <xf numFmtId="0" fontId="8" fillId="0" borderId="0">
      <alignment vertical="center"/>
    </xf>
    <xf numFmtId="0" fontId="0"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0"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0" fillId="0" borderId="0">
      <alignment vertical="center"/>
    </xf>
    <xf numFmtId="0" fontId="0" fillId="0" borderId="0">
      <alignment vertical="center"/>
    </xf>
    <xf numFmtId="0" fontId="0"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7" fillId="0" borderId="13" applyNumberFormat="0" applyFill="0" applyAlignment="0" applyProtection="0">
      <alignment vertical="center"/>
    </xf>
    <xf numFmtId="0" fontId="0" fillId="0" borderId="0">
      <alignment vertical="center"/>
    </xf>
    <xf numFmtId="0" fontId="0" fillId="0" borderId="0">
      <alignment vertical="center"/>
    </xf>
    <xf numFmtId="0" fontId="87" fillId="0" borderId="13" applyNumberFormat="0" applyFill="0" applyAlignment="0" applyProtection="0">
      <alignment vertical="center"/>
    </xf>
    <xf numFmtId="0" fontId="142" fillId="0" borderId="0">
      <alignment vertical="center"/>
    </xf>
    <xf numFmtId="0" fontId="87" fillId="0" borderId="13" applyNumberFormat="0" applyFill="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87" fillId="0" borderId="13" applyNumberFormat="0" applyFill="0" applyAlignment="0" applyProtection="0">
      <alignment vertical="center"/>
    </xf>
    <xf numFmtId="0" fontId="0" fillId="0" borderId="0">
      <alignment vertical="center"/>
    </xf>
    <xf numFmtId="0" fontId="87" fillId="0" borderId="13" applyNumberFormat="0" applyFill="0" applyAlignment="0" applyProtection="0">
      <alignment vertical="center"/>
    </xf>
    <xf numFmtId="0" fontId="0" fillId="0" borderId="0">
      <alignment vertical="center"/>
    </xf>
    <xf numFmtId="0" fontId="0" fillId="0" borderId="0">
      <alignment vertical="center"/>
    </xf>
    <xf numFmtId="0" fontId="87" fillId="0" borderId="13" applyNumberFormat="0" applyFill="0" applyAlignment="0" applyProtection="0">
      <alignment vertical="center"/>
    </xf>
    <xf numFmtId="0" fontId="0" fillId="0" borderId="0">
      <alignment vertical="center"/>
    </xf>
    <xf numFmtId="0" fontId="0" fillId="0" borderId="0">
      <alignment vertical="center"/>
    </xf>
    <xf numFmtId="0" fontId="87" fillId="0" borderId="13" applyNumberFormat="0" applyFill="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142"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9" fillId="0" borderId="0" applyAlignment="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0" fillId="0" borderId="0">
      <alignment vertical="center"/>
    </xf>
    <xf numFmtId="0" fontId="0" fillId="0" borderId="0">
      <alignment vertical="center"/>
    </xf>
    <xf numFmtId="0" fontId="8" fillId="0" borderId="0">
      <alignment vertical="center"/>
    </xf>
    <xf numFmtId="0" fontId="0" fillId="0" borderId="0">
      <alignment vertical="center"/>
    </xf>
    <xf numFmtId="0" fontId="0"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8" fillId="0" borderId="0">
      <alignment vertical="center"/>
    </xf>
    <xf numFmtId="0" fontId="0" fillId="0" borderId="0">
      <alignment vertical="center"/>
    </xf>
    <xf numFmtId="0" fontId="0" fillId="0" borderId="0">
      <alignment vertical="center"/>
    </xf>
    <xf numFmtId="0" fontId="8" fillId="0" borderId="0">
      <alignment vertical="center"/>
    </xf>
    <xf numFmtId="0" fontId="8" fillId="0" borderId="0">
      <alignment vertical="center"/>
    </xf>
    <xf numFmtId="0" fontId="0" fillId="0" borderId="0">
      <alignment vertical="center"/>
    </xf>
    <xf numFmtId="0" fontId="120" fillId="0" borderId="1">
      <alignment horizontal="left" vertical="center"/>
    </xf>
    <xf numFmtId="0" fontId="0" fillId="26" borderId="29" applyNumberFormat="0" applyFont="0" applyAlignment="0" applyProtection="0">
      <alignment vertical="center"/>
    </xf>
    <xf numFmtId="0" fontId="120" fillId="0" borderId="1">
      <alignment horizontal="left" vertical="center"/>
    </xf>
    <xf numFmtId="0" fontId="120" fillId="0" borderId="1">
      <alignment horizontal="left" vertical="center"/>
    </xf>
    <xf numFmtId="0" fontId="0" fillId="26" borderId="29" applyNumberFormat="0" applyFont="0" applyAlignment="0" applyProtection="0">
      <alignment vertical="center"/>
    </xf>
    <xf numFmtId="0" fontId="120" fillId="0" borderId="1">
      <alignment horizontal="left" vertical="center"/>
    </xf>
    <xf numFmtId="0" fontId="120" fillId="0" borderId="1">
      <alignment horizontal="left" vertical="center"/>
    </xf>
    <xf numFmtId="0" fontId="120" fillId="0" borderId="1">
      <alignment horizontal="left" vertical="center"/>
    </xf>
    <xf numFmtId="0" fontId="120" fillId="0" borderId="1">
      <alignment horizontal="left" vertical="center"/>
    </xf>
    <xf numFmtId="0" fontId="0" fillId="0" borderId="0">
      <alignment vertical="center"/>
    </xf>
    <xf numFmtId="0" fontId="0" fillId="0" borderId="0">
      <alignment vertical="center"/>
    </xf>
    <xf numFmtId="0" fontId="0" fillId="0" borderId="0">
      <alignment vertical="center"/>
    </xf>
    <xf numFmtId="0" fontId="8" fillId="0" borderId="0">
      <alignment vertical="center"/>
    </xf>
    <xf numFmtId="0" fontId="8" fillId="0" borderId="0">
      <alignment vertical="center"/>
    </xf>
    <xf numFmtId="0" fontId="8" fillId="0" borderId="0">
      <alignment vertical="center"/>
    </xf>
    <xf numFmtId="0" fontId="144" fillId="4" borderId="32" applyNumberFormat="0" applyAlignment="0" applyProtection="0">
      <alignment vertical="center"/>
    </xf>
    <xf numFmtId="0" fontId="8" fillId="0" borderId="0">
      <alignment vertical="center"/>
    </xf>
    <xf numFmtId="1" fontId="99" fillId="0" borderId="15" applyFill="0" applyProtection="0">
      <alignment horizontal="center" vertical="center"/>
    </xf>
    <xf numFmtId="0" fontId="8" fillId="0" borderId="0">
      <alignment vertical="center"/>
    </xf>
    <xf numFmtId="0" fontId="32" fillId="0" borderId="0">
      <alignment vertical="center"/>
    </xf>
    <xf numFmtId="0" fontId="144" fillId="4" borderId="32" applyNumberFormat="0" applyAlignment="0" applyProtection="0">
      <alignment vertical="center"/>
    </xf>
    <xf numFmtId="0" fontId="32" fillId="0" borderId="0">
      <alignment vertical="center"/>
    </xf>
    <xf numFmtId="0" fontId="9" fillId="0" borderId="0">
      <alignment vertical="center"/>
    </xf>
    <xf numFmtId="0" fontId="144" fillId="4" borderId="32" applyNumberFormat="0" applyAlignment="0" applyProtection="0">
      <alignment vertical="center"/>
    </xf>
    <xf numFmtId="0" fontId="9" fillId="0" borderId="0">
      <alignment vertical="center"/>
    </xf>
    <xf numFmtId="0" fontId="116" fillId="0" borderId="0" applyNumberFormat="0" applyFill="0" applyBorder="0" applyAlignment="0" applyProtection="0">
      <alignment vertical="top"/>
      <protection locked="0"/>
    </xf>
    <xf numFmtId="0" fontId="116" fillId="0" borderId="0" applyNumberFormat="0" applyFill="0" applyBorder="0" applyAlignment="0" applyProtection="0">
      <alignment vertical="top"/>
      <protection locked="0"/>
    </xf>
    <xf numFmtId="0" fontId="145" fillId="0" borderId="0" applyNumberFormat="0" applyFill="0" applyBorder="0" applyAlignment="0" applyProtection="0">
      <alignment vertical="top"/>
      <protection locked="0"/>
    </xf>
    <xf numFmtId="0" fontId="146" fillId="0" borderId="0" applyNumberFormat="0" applyFill="0" applyBorder="0" applyAlignment="0" applyProtection="0">
      <alignment vertical="top"/>
      <protection locked="0"/>
    </xf>
    <xf numFmtId="0" fontId="146" fillId="0" borderId="0" applyNumberFormat="0" applyFill="0" applyBorder="0" applyAlignment="0" applyProtection="0">
      <alignment vertical="top"/>
      <protection locked="0"/>
    </xf>
    <xf numFmtId="0" fontId="146" fillId="0" borderId="0" applyNumberFormat="0" applyFill="0" applyBorder="0" applyAlignment="0" applyProtection="0">
      <alignment vertical="top"/>
      <protection locked="0"/>
    </xf>
    <xf numFmtId="0" fontId="146" fillId="0" borderId="0" applyNumberFormat="0" applyFill="0" applyBorder="0" applyAlignment="0" applyProtection="0">
      <alignment vertical="top"/>
      <protection locked="0"/>
    </xf>
    <xf numFmtId="0" fontId="146" fillId="0" borderId="0" applyNumberFormat="0" applyFill="0" applyBorder="0" applyAlignment="0" applyProtection="0">
      <alignment vertical="top"/>
      <protection locked="0"/>
    </xf>
    <xf numFmtId="0" fontId="146" fillId="0" borderId="0" applyNumberFormat="0" applyFill="0" applyBorder="0" applyAlignment="0" applyProtection="0">
      <alignment vertical="top"/>
      <protection locked="0"/>
    </xf>
    <xf numFmtId="0" fontId="147" fillId="0" borderId="0" applyNumberFormat="0" applyFill="0" applyBorder="0" applyAlignment="0" applyProtection="0">
      <alignment vertical="center"/>
    </xf>
    <xf numFmtId="0" fontId="83" fillId="19" borderId="0" applyNumberFormat="0" applyBorder="0" applyAlignment="0" applyProtection="0">
      <alignment vertical="center"/>
    </xf>
    <xf numFmtId="0" fontId="83" fillId="19" borderId="0" applyNumberFormat="0" applyBorder="0" applyAlignment="0" applyProtection="0">
      <alignment vertical="center"/>
    </xf>
    <xf numFmtId="0" fontId="83" fillId="19" borderId="0" applyNumberFormat="0" applyBorder="0" applyAlignment="0" applyProtection="0">
      <alignment vertical="center"/>
    </xf>
    <xf numFmtId="0" fontId="83" fillId="19" borderId="0" applyNumberFormat="0" applyBorder="0" applyAlignment="0" applyProtection="0">
      <alignment vertical="center"/>
    </xf>
    <xf numFmtId="0" fontId="83" fillId="19" borderId="0" applyNumberFormat="0" applyBorder="0" applyAlignment="0" applyProtection="0">
      <alignment vertical="center"/>
    </xf>
    <xf numFmtId="0" fontId="83" fillId="19" borderId="0" applyNumberFormat="0" applyBorder="0" applyAlignment="0" applyProtection="0">
      <alignment vertical="center"/>
    </xf>
    <xf numFmtId="0" fontId="83" fillId="19" borderId="0" applyNumberFormat="0" applyBorder="0" applyAlignment="0" applyProtection="0">
      <alignment vertical="center"/>
    </xf>
    <xf numFmtId="0" fontId="83" fillId="19" borderId="0" applyNumberFormat="0" applyBorder="0" applyAlignment="0" applyProtection="0">
      <alignment vertical="center"/>
    </xf>
    <xf numFmtId="0" fontId="115" fillId="17" borderId="0" applyNumberFormat="0" applyBorder="0" applyAlignment="0" applyProtection="0">
      <alignment vertical="center"/>
    </xf>
    <xf numFmtId="0" fontId="115" fillId="17" borderId="0" applyNumberFormat="0" applyBorder="0" applyAlignment="0" applyProtection="0">
      <alignment vertical="center"/>
    </xf>
    <xf numFmtId="0" fontId="115" fillId="17" borderId="0" applyNumberFormat="0" applyBorder="0" applyAlignment="0" applyProtection="0">
      <alignment vertical="center"/>
    </xf>
    <xf numFmtId="0" fontId="115" fillId="17" borderId="0" applyNumberFormat="0" applyBorder="0" applyAlignment="0" applyProtection="0">
      <alignment vertical="center"/>
    </xf>
    <xf numFmtId="0" fontId="83" fillId="17" borderId="0" applyNumberFormat="0" applyBorder="0" applyAlignment="0" applyProtection="0">
      <alignment vertical="center"/>
    </xf>
    <xf numFmtId="0" fontId="83" fillId="17" borderId="0" applyNumberFormat="0" applyBorder="0" applyAlignment="0" applyProtection="0">
      <alignment vertical="center"/>
    </xf>
    <xf numFmtId="0" fontId="83" fillId="17" borderId="0" applyNumberFormat="0" applyBorder="0" applyAlignment="0" applyProtection="0">
      <alignment vertical="center"/>
    </xf>
    <xf numFmtId="0" fontId="83" fillId="17" borderId="0" applyNumberFormat="0" applyBorder="0" applyAlignment="0" applyProtection="0">
      <alignment vertical="center"/>
    </xf>
    <xf numFmtId="0" fontId="83" fillId="17" borderId="0" applyNumberFormat="0" applyBorder="0" applyAlignment="0" applyProtection="0">
      <alignment vertical="center"/>
    </xf>
    <xf numFmtId="0" fontId="83" fillId="17" borderId="0" applyNumberFormat="0" applyBorder="0" applyAlignment="0" applyProtection="0">
      <alignment vertical="center"/>
    </xf>
    <xf numFmtId="0" fontId="83" fillId="17" borderId="0" applyNumberFormat="0" applyBorder="0" applyAlignment="0" applyProtection="0">
      <alignment vertical="center"/>
    </xf>
    <xf numFmtId="0" fontId="83" fillId="17" borderId="0" applyNumberFormat="0" applyBorder="0" applyAlignment="0" applyProtection="0">
      <alignment vertical="center"/>
    </xf>
    <xf numFmtId="0" fontId="140" fillId="0" borderId="0" applyNumberFormat="0" applyFill="0" applyBorder="0" applyAlignment="0" applyProtection="0">
      <alignment vertical="center"/>
    </xf>
    <xf numFmtId="0" fontId="83" fillId="17" borderId="0" applyNumberFormat="0" applyBorder="0" applyAlignment="0" applyProtection="0">
      <alignment vertical="center"/>
    </xf>
    <xf numFmtId="0" fontId="83" fillId="17" borderId="0" applyNumberFormat="0" applyBorder="0" applyAlignment="0" applyProtection="0">
      <alignment vertical="center"/>
    </xf>
    <xf numFmtId="0" fontId="140" fillId="0" borderId="0" applyNumberFormat="0" applyFill="0" applyBorder="0" applyAlignment="0" applyProtection="0">
      <alignment vertical="center"/>
    </xf>
    <xf numFmtId="0" fontId="83" fillId="17" borderId="0" applyNumberFormat="0" applyBorder="0" applyAlignment="0" applyProtection="0">
      <alignment vertical="center"/>
    </xf>
    <xf numFmtId="0" fontId="83" fillId="17" borderId="0" applyNumberFormat="0" applyBorder="0" applyAlignment="0" applyProtection="0">
      <alignment vertical="center"/>
    </xf>
    <xf numFmtId="0" fontId="83" fillId="17" borderId="0" applyNumberFormat="0" applyBorder="0" applyAlignment="0" applyProtection="0">
      <alignment vertical="center"/>
    </xf>
    <xf numFmtId="0" fontId="83" fillId="17" borderId="0" applyNumberFormat="0" applyBorder="0" applyAlignment="0" applyProtection="0">
      <alignment vertical="center"/>
    </xf>
    <xf numFmtId="0" fontId="83" fillId="17" borderId="0" applyNumberFormat="0" applyBorder="0" applyAlignment="0" applyProtection="0">
      <alignment vertical="center"/>
    </xf>
    <xf numFmtId="0" fontId="115" fillId="19" borderId="0" applyNumberFormat="0" applyBorder="0" applyAlignment="0" applyProtection="0">
      <alignment vertical="center"/>
    </xf>
    <xf numFmtId="0" fontId="115" fillId="19" borderId="0" applyNumberFormat="0" applyBorder="0" applyAlignment="0" applyProtection="0">
      <alignment vertical="center"/>
    </xf>
    <xf numFmtId="0" fontId="115" fillId="19" borderId="0" applyNumberFormat="0" applyBorder="0" applyAlignment="0" applyProtection="0">
      <alignment vertical="center"/>
    </xf>
    <xf numFmtId="0" fontId="115" fillId="19" borderId="0" applyNumberFormat="0" applyBorder="0" applyAlignment="0" applyProtection="0">
      <alignment vertical="center"/>
    </xf>
    <xf numFmtId="0" fontId="99" fillId="0" borderId="8" applyNumberFormat="0" applyFill="0" applyProtection="0">
      <alignment horizontal="left" vertical="center"/>
    </xf>
    <xf numFmtId="0" fontId="115" fillId="19" borderId="0" applyNumberFormat="0" applyBorder="0" applyAlignment="0" applyProtection="0">
      <alignment vertical="center"/>
    </xf>
    <xf numFmtId="0" fontId="115" fillId="19" borderId="0" applyNumberFormat="0" applyBorder="0" applyAlignment="0" applyProtection="0">
      <alignment vertical="center"/>
    </xf>
    <xf numFmtId="0" fontId="115" fillId="19" borderId="0" applyNumberFormat="0" applyBorder="0" applyAlignment="0" applyProtection="0">
      <alignment vertical="center"/>
    </xf>
    <xf numFmtId="0" fontId="115" fillId="19" borderId="0" applyNumberFormat="0" applyBorder="0" applyAlignment="0" applyProtection="0">
      <alignment vertical="center"/>
    </xf>
    <xf numFmtId="0" fontId="83" fillId="17" borderId="0" applyNumberFormat="0" applyBorder="0" applyAlignment="0" applyProtection="0">
      <alignment vertical="center"/>
    </xf>
    <xf numFmtId="0" fontId="83" fillId="17" borderId="0" applyNumberFormat="0" applyBorder="0" applyAlignment="0" applyProtection="0">
      <alignment vertical="center"/>
    </xf>
    <xf numFmtId="0" fontId="83" fillId="17" borderId="0" applyNumberFormat="0" applyBorder="0" applyAlignment="0" applyProtection="0">
      <alignment vertical="center"/>
    </xf>
    <xf numFmtId="0" fontId="148" fillId="0" borderId="0" applyNumberFormat="0" applyFill="0" applyBorder="0" applyAlignment="0" applyProtection="0">
      <alignment vertical="top"/>
      <protection locked="0"/>
    </xf>
    <xf numFmtId="0" fontId="148" fillId="0" borderId="0" applyNumberFormat="0" applyFill="0" applyBorder="0" applyAlignment="0" applyProtection="0">
      <alignment vertical="top"/>
      <protection locked="0"/>
    </xf>
    <xf numFmtId="0" fontId="148" fillId="0" borderId="0" applyNumberFormat="0" applyFill="0" applyBorder="0" applyAlignment="0" applyProtection="0">
      <alignment vertical="top"/>
      <protection locked="0"/>
    </xf>
    <xf numFmtId="0" fontId="148" fillId="0" borderId="0" applyNumberFormat="0" applyFill="0" applyBorder="0" applyAlignment="0" applyProtection="0">
      <alignment vertical="top"/>
      <protection locked="0"/>
    </xf>
    <xf numFmtId="0" fontId="82" fillId="0" borderId="12" applyNumberFormat="0" applyFill="0" applyAlignment="0" applyProtection="0">
      <alignment vertical="center"/>
    </xf>
    <xf numFmtId="0" fontId="82" fillId="0" borderId="12" applyNumberFormat="0" applyFill="0" applyAlignment="0" applyProtection="0">
      <alignment vertical="center"/>
    </xf>
    <xf numFmtId="0" fontId="82" fillId="0" borderId="12" applyNumberFormat="0" applyFill="0" applyAlignment="0" applyProtection="0">
      <alignment vertical="center"/>
    </xf>
    <xf numFmtId="0" fontId="84" fillId="0" borderId="0" applyNumberFormat="0" applyFill="0" applyBorder="0" applyAlignment="0" applyProtection="0">
      <alignment vertical="center"/>
    </xf>
    <xf numFmtId="0" fontId="82" fillId="0" borderId="33" applyNumberFormat="0" applyFill="0" applyAlignment="0" applyProtection="0">
      <alignment vertical="center"/>
    </xf>
    <xf numFmtId="0" fontId="82" fillId="0" borderId="12" applyNumberFormat="0" applyFill="0" applyAlignment="0" applyProtection="0">
      <alignment vertical="center"/>
    </xf>
    <xf numFmtId="0" fontId="82" fillId="0" borderId="12" applyNumberFormat="0" applyFill="0" applyAlignment="0" applyProtection="0">
      <alignment vertical="center"/>
    </xf>
    <xf numFmtId="0" fontId="82" fillId="0" borderId="12" applyNumberFormat="0" applyFill="0" applyAlignment="0" applyProtection="0">
      <alignment vertical="center"/>
    </xf>
    <xf numFmtId="0" fontId="82" fillId="0" borderId="12" applyNumberFormat="0" applyFill="0" applyAlignment="0" applyProtection="0">
      <alignment vertical="center"/>
    </xf>
    <xf numFmtId="0" fontId="82" fillId="0" borderId="33" applyNumberFormat="0" applyFill="0" applyAlignment="0" applyProtection="0">
      <alignment vertical="center"/>
    </xf>
    <xf numFmtId="0" fontId="82" fillId="0" borderId="12" applyNumberFormat="0" applyFill="0" applyAlignment="0" applyProtection="0">
      <alignment vertical="center"/>
    </xf>
    <xf numFmtId="0" fontId="82" fillId="0" borderId="12" applyNumberFormat="0" applyFill="0" applyAlignment="0" applyProtection="0">
      <alignment vertical="center"/>
    </xf>
    <xf numFmtId="0" fontId="82" fillId="0" borderId="12" applyNumberFormat="0" applyFill="0" applyAlignment="0" applyProtection="0">
      <alignment vertical="center"/>
    </xf>
    <xf numFmtId="0" fontId="84" fillId="0" borderId="0" applyNumberFormat="0" applyFill="0" applyBorder="0" applyAlignment="0" applyProtection="0">
      <alignment vertical="center"/>
    </xf>
    <xf numFmtId="0" fontId="82" fillId="0" borderId="12" applyNumberFormat="0" applyFill="0" applyAlignment="0" applyProtection="0">
      <alignment vertical="center"/>
    </xf>
    <xf numFmtId="0" fontId="82" fillId="0" borderId="12" applyNumberFormat="0" applyFill="0" applyAlignment="0" applyProtection="0">
      <alignment vertical="center"/>
    </xf>
    <xf numFmtId="0" fontId="82" fillId="0" borderId="12" applyNumberFormat="0" applyFill="0" applyAlignment="0" applyProtection="0">
      <alignment vertical="center"/>
    </xf>
    <xf numFmtId="0" fontId="82" fillId="0" borderId="12" applyNumberFormat="0" applyFill="0" applyAlignment="0" applyProtection="0">
      <alignment vertical="center"/>
    </xf>
    <xf numFmtId="0" fontId="82" fillId="0" borderId="12" applyNumberFormat="0" applyFill="0" applyAlignment="0" applyProtection="0">
      <alignment vertical="center"/>
    </xf>
    <xf numFmtId="0" fontId="82" fillId="0" borderId="12" applyNumberFormat="0" applyFill="0" applyAlignment="0" applyProtection="0">
      <alignment vertical="center"/>
    </xf>
    <xf numFmtId="0" fontId="82" fillId="0" borderId="12" applyNumberFormat="0" applyFill="0" applyAlignment="0" applyProtection="0">
      <alignment vertical="center"/>
    </xf>
    <xf numFmtId="0" fontId="82" fillId="0" borderId="12" applyNumberFormat="0" applyFill="0" applyAlignment="0" applyProtection="0">
      <alignment vertical="center"/>
    </xf>
    <xf numFmtId="0" fontId="82" fillId="0" borderId="12" applyNumberFormat="0" applyFill="0" applyAlignment="0" applyProtection="0">
      <alignment vertical="center"/>
    </xf>
    <xf numFmtId="0" fontId="84" fillId="0" borderId="0" applyNumberFormat="0" applyFill="0" applyBorder="0" applyAlignment="0" applyProtection="0">
      <alignment vertical="center"/>
    </xf>
    <xf numFmtId="0" fontId="82" fillId="0" borderId="12" applyNumberFormat="0" applyFill="0" applyAlignment="0" applyProtection="0">
      <alignment vertical="center"/>
    </xf>
    <xf numFmtId="0" fontId="82" fillId="0" borderId="12" applyNumberFormat="0" applyFill="0" applyAlignment="0" applyProtection="0">
      <alignment vertical="center"/>
    </xf>
    <xf numFmtId="0" fontId="82" fillId="0" borderId="12" applyNumberFormat="0" applyFill="0" applyAlignment="0" applyProtection="0">
      <alignment vertical="center"/>
    </xf>
    <xf numFmtId="0" fontId="82" fillId="0" borderId="12" applyNumberFormat="0" applyFill="0" applyAlignment="0" applyProtection="0">
      <alignment vertical="center"/>
    </xf>
    <xf numFmtId="0" fontId="82" fillId="0" borderId="12" applyNumberFormat="0" applyFill="0" applyAlignment="0" applyProtection="0">
      <alignment vertical="center"/>
    </xf>
    <xf numFmtId="0" fontId="82" fillId="0" borderId="12" applyNumberFormat="0" applyFill="0" applyAlignment="0" applyProtection="0">
      <alignment vertical="center"/>
    </xf>
    <xf numFmtId="0" fontId="82" fillId="0" borderId="12" applyNumberFormat="0" applyFill="0" applyAlignment="0" applyProtection="0">
      <alignment vertical="center"/>
    </xf>
    <xf numFmtId="0" fontId="82" fillId="0" borderId="12" applyNumberFormat="0" applyFill="0" applyAlignment="0" applyProtection="0">
      <alignment vertical="center"/>
    </xf>
    <xf numFmtId="0" fontId="82" fillId="0" borderId="12" applyNumberFormat="0" applyFill="0" applyAlignment="0" applyProtection="0">
      <alignment vertical="center"/>
    </xf>
    <xf numFmtId="0" fontId="82" fillId="0" borderId="12" applyNumberFormat="0" applyFill="0" applyAlignment="0" applyProtection="0">
      <alignment vertical="center"/>
    </xf>
    <xf numFmtId="4" fontId="0" fillId="0" borderId="0" applyFont="0" applyFill="0" applyBorder="0" applyAlignment="0" applyProtection="0">
      <alignment vertical="center"/>
    </xf>
    <xf numFmtId="0" fontId="82" fillId="0" borderId="12" applyNumberFormat="0" applyFill="0" applyAlignment="0" applyProtection="0">
      <alignment vertical="center"/>
    </xf>
    <xf numFmtId="0" fontId="82" fillId="0" borderId="12" applyNumberFormat="0" applyFill="0" applyAlignment="0" applyProtection="0">
      <alignment vertical="center"/>
    </xf>
    <xf numFmtId="0" fontId="82" fillId="0" borderId="12" applyNumberFormat="0" applyFill="0" applyAlignment="0" applyProtection="0">
      <alignment vertical="center"/>
    </xf>
    <xf numFmtId="0" fontId="82" fillId="0" borderId="12" applyNumberFormat="0" applyFill="0" applyAlignment="0" applyProtection="0">
      <alignment vertical="center"/>
    </xf>
    <xf numFmtId="0" fontId="144" fillId="4" borderId="32" applyNumberFormat="0" applyAlignment="0" applyProtection="0">
      <alignment vertical="center"/>
    </xf>
    <xf numFmtId="0" fontId="144" fillId="4" borderId="32" applyNumberFormat="0" applyAlignment="0" applyProtection="0">
      <alignment vertical="center"/>
    </xf>
    <xf numFmtId="0" fontId="144" fillId="4" borderId="32" applyNumberFormat="0" applyAlignment="0" applyProtection="0">
      <alignment vertical="center"/>
    </xf>
    <xf numFmtId="0" fontId="144" fillId="4" borderId="32" applyNumberFormat="0" applyAlignment="0" applyProtection="0">
      <alignment vertical="center"/>
    </xf>
    <xf numFmtId="0" fontId="144" fillId="4" borderId="32" applyNumberFormat="0" applyAlignment="0" applyProtection="0">
      <alignment vertical="center"/>
    </xf>
    <xf numFmtId="0" fontId="144" fillId="4" borderId="32" applyNumberFormat="0" applyAlignment="0" applyProtection="0">
      <alignment vertical="center"/>
    </xf>
    <xf numFmtId="0" fontId="144" fillId="4" borderId="32" applyNumberFormat="0" applyAlignment="0" applyProtection="0">
      <alignment vertical="center"/>
    </xf>
    <xf numFmtId="0" fontId="144" fillId="4" borderId="32" applyNumberFormat="0" applyAlignment="0" applyProtection="0">
      <alignment vertical="center"/>
    </xf>
    <xf numFmtId="0" fontId="144" fillId="4" borderId="32" applyNumberFormat="0" applyAlignment="0" applyProtection="0">
      <alignment vertical="center"/>
    </xf>
    <xf numFmtId="0" fontId="144" fillId="4" borderId="32" applyNumberFormat="0" applyAlignment="0" applyProtection="0">
      <alignment vertical="center"/>
    </xf>
    <xf numFmtId="0" fontId="144" fillId="4" borderId="32" applyNumberFormat="0" applyAlignment="0" applyProtection="0">
      <alignment vertical="center"/>
    </xf>
    <xf numFmtId="0" fontId="144" fillId="4" borderId="32" applyNumberFormat="0" applyAlignment="0" applyProtection="0">
      <alignment vertical="center"/>
    </xf>
    <xf numFmtId="0" fontId="144" fillId="4" borderId="32" applyNumberFormat="0" applyAlignment="0" applyProtection="0">
      <alignment vertical="center"/>
    </xf>
    <xf numFmtId="0" fontId="144" fillId="4" borderId="32" applyNumberFormat="0" applyAlignment="0" applyProtection="0">
      <alignment vertical="center"/>
    </xf>
    <xf numFmtId="0" fontId="144" fillId="4" borderId="32" applyNumberFormat="0" applyAlignment="0" applyProtection="0">
      <alignment vertical="center"/>
    </xf>
    <xf numFmtId="0" fontId="144" fillId="4" borderId="32" applyNumberFormat="0" applyAlignment="0" applyProtection="0">
      <alignment vertical="center"/>
    </xf>
    <xf numFmtId="0" fontId="144" fillId="4" borderId="32" applyNumberFormat="0" applyAlignment="0" applyProtection="0">
      <alignment vertical="center"/>
    </xf>
    <xf numFmtId="0" fontId="144" fillId="4" borderId="32" applyNumberFormat="0" applyAlignment="0" applyProtection="0">
      <alignment vertical="center"/>
    </xf>
    <xf numFmtId="0" fontId="143" fillId="20" borderId="36" applyNumberFormat="0" applyAlignment="0" applyProtection="0">
      <alignment vertical="center"/>
    </xf>
    <xf numFmtId="0" fontId="143" fillId="20" borderId="36" applyNumberFormat="0" applyAlignment="0" applyProtection="0">
      <alignment vertical="center"/>
    </xf>
    <xf numFmtId="0" fontId="143" fillId="20" borderId="36" applyNumberFormat="0" applyAlignment="0" applyProtection="0">
      <alignment vertical="center"/>
    </xf>
    <xf numFmtId="0" fontId="143" fillId="20" borderId="36" applyNumberFormat="0" applyAlignment="0" applyProtection="0">
      <alignment vertical="center"/>
    </xf>
    <xf numFmtId="0" fontId="143" fillId="20" borderId="36" applyNumberFormat="0" applyAlignment="0" applyProtection="0">
      <alignment vertical="center"/>
    </xf>
    <xf numFmtId="0" fontId="143" fillId="20" borderId="36" applyNumberFormat="0" applyAlignment="0" applyProtection="0">
      <alignment vertical="center"/>
    </xf>
    <xf numFmtId="0" fontId="143" fillId="20" borderId="36" applyNumberFormat="0" applyAlignment="0" applyProtection="0">
      <alignment vertical="center"/>
    </xf>
    <xf numFmtId="0" fontId="143" fillId="20" borderId="36" applyNumberFormat="0" applyAlignment="0" applyProtection="0">
      <alignment vertical="center"/>
    </xf>
    <xf numFmtId="0" fontId="143" fillId="20" borderId="36" applyNumberFormat="0" applyAlignment="0" applyProtection="0">
      <alignment vertical="center"/>
    </xf>
    <xf numFmtId="0" fontId="143" fillId="20" borderId="36" applyNumberFormat="0" applyAlignment="0" applyProtection="0">
      <alignment vertical="center"/>
    </xf>
    <xf numFmtId="0" fontId="143" fillId="20" borderId="36" applyNumberFormat="0" applyAlignment="0" applyProtection="0">
      <alignment vertical="center"/>
    </xf>
    <xf numFmtId="0" fontId="143" fillId="20" borderId="36" applyNumberFormat="0" applyAlignment="0" applyProtection="0">
      <alignment vertical="center"/>
    </xf>
    <xf numFmtId="0" fontId="143" fillId="20" borderId="36" applyNumberFormat="0" applyAlignment="0" applyProtection="0">
      <alignment vertical="center"/>
    </xf>
    <xf numFmtId="0" fontId="143" fillId="20" borderId="36" applyNumberFormat="0" applyAlignment="0" applyProtection="0">
      <alignment vertical="center"/>
    </xf>
    <xf numFmtId="0" fontId="143" fillId="20" borderId="36" applyNumberFormat="0" applyAlignment="0" applyProtection="0">
      <alignment vertical="center"/>
    </xf>
    <xf numFmtId="0" fontId="143" fillId="20" borderId="36" applyNumberFormat="0" applyAlignment="0" applyProtection="0">
      <alignment vertical="center"/>
    </xf>
    <xf numFmtId="0" fontId="143" fillId="20" borderId="36" applyNumberFormat="0" applyAlignment="0" applyProtection="0">
      <alignment vertical="center"/>
    </xf>
    <xf numFmtId="0" fontId="143" fillId="20" borderId="36" applyNumberFormat="0" applyAlignment="0" applyProtection="0">
      <alignment vertical="center"/>
    </xf>
    <xf numFmtId="0" fontId="140" fillId="0" borderId="0" applyNumberFormat="0" applyFill="0" applyBorder="0" applyAlignment="0" applyProtection="0">
      <alignment vertical="center"/>
    </xf>
    <xf numFmtId="0" fontId="140" fillId="0" borderId="0" applyNumberFormat="0" applyFill="0" applyBorder="0" applyAlignment="0" applyProtection="0">
      <alignment vertical="center"/>
    </xf>
    <xf numFmtId="0" fontId="140" fillId="0" borderId="0" applyNumberFormat="0" applyFill="0" applyBorder="0" applyAlignment="0" applyProtection="0">
      <alignment vertical="center"/>
    </xf>
    <xf numFmtId="0" fontId="140" fillId="0" borderId="0" applyNumberFormat="0" applyFill="0" applyBorder="0" applyAlignment="0" applyProtection="0">
      <alignment vertical="center"/>
    </xf>
    <xf numFmtId="0" fontId="140" fillId="0" borderId="0" applyNumberFormat="0" applyFill="0" applyBorder="0" applyAlignment="0" applyProtection="0">
      <alignment vertical="center"/>
    </xf>
    <xf numFmtId="0" fontId="140" fillId="0" borderId="0" applyNumberFormat="0" applyFill="0" applyBorder="0" applyAlignment="0" applyProtection="0">
      <alignment vertical="center"/>
    </xf>
    <xf numFmtId="0" fontId="140" fillId="0" borderId="0" applyNumberFormat="0" applyFill="0" applyBorder="0" applyAlignment="0" applyProtection="0">
      <alignment vertical="center"/>
    </xf>
    <xf numFmtId="0" fontId="140" fillId="0" borderId="0" applyNumberFormat="0" applyFill="0" applyBorder="0" applyAlignment="0" applyProtection="0">
      <alignment vertical="center"/>
    </xf>
    <xf numFmtId="0" fontId="140" fillId="0" borderId="0" applyNumberFormat="0" applyFill="0" applyBorder="0" applyAlignment="0" applyProtection="0">
      <alignment vertical="center"/>
    </xf>
    <xf numFmtId="0" fontId="140" fillId="0" borderId="0" applyNumberFormat="0" applyFill="0" applyBorder="0" applyAlignment="0" applyProtection="0">
      <alignment vertical="center"/>
    </xf>
    <xf numFmtId="0" fontId="140" fillId="0" borderId="0" applyNumberFormat="0" applyFill="0" applyBorder="0" applyAlignment="0" applyProtection="0">
      <alignment vertical="center"/>
    </xf>
    <xf numFmtId="0" fontId="140" fillId="0" borderId="0" applyNumberFormat="0" applyFill="0" applyBorder="0" applyAlignment="0" applyProtection="0">
      <alignment vertical="center"/>
    </xf>
    <xf numFmtId="0" fontId="140" fillId="0" borderId="0" applyNumberFormat="0" applyFill="0" applyBorder="0" applyAlignment="0" applyProtection="0">
      <alignment vertical="center"/>
    </xf>
    <xf numFmtId="0" fontId="89" fillId="0" borderId="15" applyNumberFormat="0" applyFill="0" applyProtection="0">
      <alignment horizontal="left" vertical="center"/>
    </xf>
    <xf numFmtId="0" fontId="89" fillId="0" borderId="15" applyNumberFormat="0" applyFill="0" applyProtection="0">
      <alignment horizontal="left" vertical="center"/>
    </xf>
    <xf numFmtId="0" fontId="89" fillId="0" borderId="15" applyNumberFormat="0" applyFill="0" applyProtection="0">
      <alignment horizontal="left" vertical="center"/>
    </xf>
    <xf numFmtId="0" fontId="89" fillId="0" borderId="15" applyNumberFormat="0" applyFill="0" applyProtection="0">
      <alignment horizontal="left" vertical="center"/>
    </xf>
    <xf numFmtId="0" fontId="89" fillId="0" borderId="15" applyNumberFormat="0" applyFill="0" applyProtection="0">
      <alignment horizontal="left" vertical="center"/>
    </xf>
    <xf numFmtId="0" fontId="89" fillId="0" borderId="15" applyNumberFormat="0" applyFill="0" applyProtection="0">
      <alignment horizontal="left" vertical="center"/>
    </xf>
    <xf numFmtId="0" fontId="89" fillId="0" borderId="15" applyNumberFormat="0" applyFill="0" applyProtection="0">
      <alignment horizontal="left" vertical="center"/>
    </xf>
    <xf numFmtId="0" fontId="89" fillId="0" borderId="15" applyNumberFormat="0" applyFill="0" applyProtection="0">
      <alignment horizontal="left" vertical="center"/>
    </xf>
    <xf numFmtId="0" fontId="84" fillId="0" borderId="0" applyNumberFormat="0" applyFill="0" applyBorder="0" applyAlignment="0" applyProtection="0">
      <alignment vertical="center"/>
    </xf>
    <xf numFmtId="0" fontId="84" fillId="0" borderId="0" applyNumberFormat="0" applyFill="0" applyBorder="0" applyAlignment="0" applyProtection="0">
      <alignment vertical="center"/>
    </xf>
    <xf numFmtId="0" fontId="84" fillId="0" borderId="0" applyNumberFormat="0" applyFill="0" applyBorder="0" applyAlignment="0" applyProtection="0">
      <alignment vertical="center"/>
    </xf>
    <xf numFmtId="0" fontId="84" fillId="0" borderId="0" applyNumberFormat="0" applyFill="0" applyBorder="0" applyAlignment="0" applyProtection="0">
      <alignment vertical="center"/>
    </xf>
    <xf numFmtId="0" fontId="84" fillId="0" borderId="0" applyNumberFormat="0" applyFill="0" applyBorder="0" applyAlignment="0" applyProtection="0">
      <alignment vertical="center"/>
    </xf>
    <xf numFmtId="0" fontId="84" fillId="0" borderId="0" applyNumberFormat="0" applyFill="0" applyBorder="0" applyAlignment="0" applyProtection="0">
      <alignment vertical="center"/>
    </xf>
    <xf numFmtId="0" fontId="84" fillId="0" borderId="0" applyNumberFormat="0" applyFill="0" applyBorder="0" applyAlignment="0" applyProtection="0">
      <alignment vertical="center"/>
    </xf>
    <xf numFmtId="0" fontId="84" fillId="0" borderId="0" applyNumberFormat="0" applyFill="0" applyBorder="0" applyAlignment="0" applyProtection="0">
      <alignment vertical="center"/>
    </xf>
    <xf numFmtId="0" fontId="84" fillId="0" borderId="0" applyNumberFormat="0" applyFill="0" applyBorder="0" applyAlignment="0" applyProtection="0">
      <alignment vertical="center"/>
    </xf>
    <xf numFmtId="0" fontId="84" fillId="0" borderId="0" applyNumberFormat="0" applyFill="0" applyBorder="0" applyAlignment="0" applyProtection="0">
      <alignment vertical="center"/>
    </xf>
    <xf numFmtId="0" fontId="84" fillId="0" borderId="0" applyNumberFormat="0" applyFill="0" applyBorder="0" applyAlignment="0" applyProtection="0">
      <alignment vertical="center"/>
    </xf>
    <xf numFmtId="0" fontId="84" fillId="0" borderId="0" applyNumberFormat="0" applyFill="0" applyBorder="0" applyAlignment="0" applyProtection="0">
      <alignment vertical="center"/>
    </xf>
    <xf numFmtId="0" fontId="84" fillId="0" borderId="0" applyNumberFormat="0" applyFill="0" applyBorder="0" applyAlignment="0" applyProtection="0">
      <alignment vertical="center"/>
    </xf>
    <xf numFmtId="0" fontId="84" fillId="0" borderId="0" applyNumberFormat="0" applyFill="0" applyBorder="0" applyAlignment="0" applyProtection="0">
      <alignment vertical="center"/>
    </xf>
    <xf numFmtId="0" fontId="84" fillId="0" borderId="0" applyNumberFormat="0" applyFill="0" applyBorder="0" applyAlignment="0" applyProtection="0">
      <alignment vertical="center"/>
    </xf>
    <xf numFmtId="0" fontId="84" fillId="0" borderId="0" applyNumberFormat="0" applyFill="0" applyBorder="0" applyAlignment="0" applyProtection="0">
      <alignment vertical="center"/>
    </xf>
    <xf numFmtId="0" fontId="84" fillId="0" borderId="0" applyNumberFormat="0" applyFill="0" applyBorder="0" applyAlignment="0" applyProtection="0">
      <alignment vertical="center"/>
    </xf>
    <xf numFmtId="0" fontId="87" fillId="0" borderId="13" applyNumberFormat="0" applyFill="0" applyAlignment="0" applyProtection="0">
      <alignment vertical="center"/>
    </xf>
    <xf numFmtId="0" fontId="87" fillId="0" borderId="13" applyNumberFormat="0" applyFill="0" applyAlignment="0" applyProtection="0">
      <alignment vertical="center"/>
    </xf>
    <xf numFmtId="0" fontId="87" fillId="0" borderId="13" applyNumberFormat="0" applyFill="0" applyAlignment="0" applyProtection="0">
      <alignment vertical="center"/>
    </xf>
    <xf numFmtId="0" fontId="87" fillId="0" borderId="13" applyNumberFormat="0" applyFill="0" applyAlignment="0" applyProtection="0">
      <alignment vertical="center"/>
    </xf>
    <xf numFmtId="0" fontId="87" fillId="0" borderId="13" applyNumberFormat="0" applyFill="0" applyAlignment="0" applyProtection="0">
      <alignment vertical="center"/>
    </xf>
    <xf numFmtId="0" fontId="87" fillId="0" borderId="13" applyNumberFormat="0" applyFill="0" applyAlignment="0" applyProtection="0">
      <alignment vertical="center"/>
    </xf>
    <xf numFmtId="0" fontId="87" fillId="0" borderId="13" applyNumberFormat="0" applyFill="0" applyAlignment="0" applyProtection="0">
      <alignment vertical="center"/>
    </xf>
    <xf numFmtId="0" fontId="87" fillId="0" borderId="13" applyNumberFormat="0" applyFill="0" applyAlignment="0" applyProtection="0">
      <alignment vertical="center"/>
    </xf>
    <xf numFmtId="0" fontId="87" fillId="0" borderId="13" applyNumberFormat="0" applyFill="0" applyAlignment="0" applyProtection="0">
      <alignment vertical="center"/>
    </xf>
    <xf numFmtId="0" fontId="87" fillId="0" borderId="13" applyNumberFormat="0" applyFill="0" applyAlignment="0" applyProtection="0">
      <alignment vertical="center"/>
    </xf>
    <xf numFmtId="0" fontId="87" fillId="0" borderId="13" applyNumberFormat="0" applyFill="0" applyAlignment="0" applyProtection="0">
      <alignment vertical="center"/>
    </xf>
    <xf numFmtId="0" fontId="87" fillId="0" borderId="13" applyNumberFormat="0" applyFill="0" applyAlignment="0" applyProtection="0">
      <alignment vertical="center"/>
    </xf>
    <xf numFmtId="0" fontId="126" fillId="0" borderId="0">
      <alignment vertical="center"/>
    </xf>
    <xf numFmtId="0" fontId="128" fillId="18" borderId="32" applyNumberFormat="0" applyAlignment="0" applyProtection="0">
      <alignment vertical="center"/>
    </xf>
    <xf numFmtId="185" fontId="0" fillId="0" borderId="0" applyFont="0" applyFill="0" applyBorder="0" applyAlignment="0" applyProtection="0">
      <alignment vertical="center"/>
    </xf>
    <xf numFmtId="41" fontId="0" fillId="0" borderId="0" applyFont="0" applyFill="0" applyBorder="0" applyAlignment="0" applyProtection="0">
      <alignment vertical="center"/>
    </xf>
    <xf numFmtId="43" fontId="0" fillId="0" borderId="0" applyFont="0" applyFill="0" applyBorder="0" applyAlignment="0" applyProtection="0">
      <alignment vertical="center"/>
    </xf>
    <xf numFmtId="43" fontId="142"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195" fontId="0" fillId="0" borderId="0" applyFont="0" applyFill="0" applyBorder="0" applyAlignment="0" applyProtection="0">
      <alignment vertical="center"/>
    </xf>
    <xf numFmtId="43" fontId="0" fillId="0" borderId="0" applyFont="0" applyFill="0" applyBorder="0" applyAlignment="0" applyProtection="0">
      <alignment vertical="center"/>
    </xf>
    <xf numFmtId="195"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0" fontId="132" fillId="64" borderId="0" applyNumberFormat="0" applyBorder="0" applyAlignment="0" applyProtection="0">
      <alignment vertical="center"/>
    </xf>
    <xf numFmtId="0" fontId="132" fillId="64" borderId="0" applyNumberFormat="0" applyBorder="0" applyAlignment="0" applyProtection="0">
      <alignment vertical="center"/>
    </xf>
    <xf numFmtId="0" fontId="132" fillId="61" borderId="0" applyNumberFormat="0" applyBorder="0" applyAlignment="0" applyProtection="0">
      <alignment vertical="center"/>
    </xf>
    <xf numFmtId="0" fontId="132" fillId="65" borderId="0" applyNumberFormat="0" applyBorder="0" applyAlignment="0" applyProtection="0">
      <alignment vertical="center"/>
    </xf>
    <xf numFmtId="0" fontId="132" fillId="65" borderId="0" applyNumberFormat="0" applyBorder="0" applyAlignment="0" applyProtection="0">
      <alignment vertical="center"/>
    </xf>
    <xf numFmtId="0" fontId="74" fillId="57" borderId="0" applyNumberFormat="0" applyBorder="0" applyAlignment="0" applyProtection="0">
      <alignment vertical="center"/>
    </xf>
    <xf numFmtId="0" fontId="74" fillId="57" borderId="0" applyNumberFormat="0" applyBorder="0" applyAlignment="0" applyProtection="0">
      <alignment vertical="center"/>
    </xf>
    <xf numFmtId="0" fontId="74" fillId="57" borderId="0" applyNumberFormat="0" applyBorder="0" applyAlignment="0" applyProtection="0">
      <alignment vertical="center"/>
    </xf>
    <xf numFmtId="0" fontId="74" fillId="66" borderId="0" applyNumberFormat="0" applyBorder="0" applyAlignment="0" applyProtection="0">
      <alignment vertical="center"/>
    </xf>
    <xf numFmtId="0" fontId="74" fillId="66" borderId="0" applyNumberFormat="0" applyBorder="0" applyAlignment="0" applyProtection="0">
      <alignment vertical="center"/>
    </xf>
    <xf numFmtId="0" fontId="74" fillId="31" borderId="0" applyNumberFormat="0" applyBorder="0" applyAlignment="0" applyProtection="0">
      <alignment vertical="center"/>
    </xf>
    <xf numFmtId="0" fontId="74" fillId="31" borderId="0" applyNumberFormat="0" applyBorder="0" applyAlignment="0" applyProtection="0">
      <alignment vertical="center"/>
    </xf>
    <xf numFmtId="0" fontId="74" fillId="16" borderId="0" applyNumberFormat="0" applyBorder="0" applyAlignment="0" applyProtection="0">
      <alignment vertical="center"/>
    </xf>
    <xf numFmtId="0" fontId="74" fillId="10" borderId="0" applyNumberFormat="0" applyBorder="0" applyAlignment="0" applyProtection="0">
      <alignment vertical="center"/>
    </xf>
    <xf numFmtId="0" fontId="74" fillId="10" borderId="0" applyNumberFormat="0" applyBorder="0" applyAlignment="0" applyProtection="0">
      <alignment vertical="center"/>
    </xf>
    <xf numFmtId="0" fontId="74" fillId="10" borderId="0" applyNumberFormat="0" applyBorder="0" applyAlignment="0" applyProtection="0">
      <alignment vertical="center"/>
    </xf>
    <xf numFmtId="0" fontId="74" fillId="10" borderId="0" applyNumberFormat="0" applyBorder="0" applyAlignment="0" applyProtection="0">
      <alignment vertical="center"/>
    </xf>
    <xf numFmtId="0" fontId="74" fillId="67" borderId="0" applyNumberFormat="0" applyBorder="0" applyAlignment="0" applyProtection="0">
      <alignment vertical="center"/>
    </xf>
    <xf numFmtId="0" fontId="74" fillId="67" borderId="0" applyNumberFormat="0" applyBorder="0" applyAlignment="0" applyProtection="0">
      <alignment vertical="center"/>
    </xf>
    <xf numFmtId="0" fontId="74" fillId="67" borderId="0" applyNumberFormat="0" applyBorder="0" applyAlignment="0" applyProtection="0">
      <alignment vertical="center"/>
    </xf>
    <xf numFmtId="0" fontId="74" fillId="67" borderId="0" applyNumberFormat="0" applyBorder="0" applyAlignment="0" applyProtection="0">
      <alignment vertical="center"/>
    </xf>
    <xf numFmtId="0" fontId="74" fillId="9" borderId="0" applyNumberFormat="0" applyBorder="0" applyAlignment="0" applyProtection="0">
      <alignment vertical="center"/>
    </xf>
    <xf numFmtId="0" fontId="74" fillId="9" borderId="0" applyNumberFormat="0" applyBorder="0" applyAlignment="0" applyProtection="0">
      <alignment vertical="center"/>
    </xf>
    <xf numFmtId="0" fontId="74" fillId="15" borderId="0" applyNumberFormat="0" applyBorder="0" applyAlignment="0" applyProtection="0">
      <alignment vertical="center"/>
    </xf>
    <xf numFmtId="0" fontId="74" fillId="23" borderId="0" applyNumberFormat="0" applyBorder="0" applyAlignment="0" applyProtection="0">
      <alignment vertical="center"/>
    </xf>
    <xf numFmtId="0" fontId="74" fillId="23" borderId="0" applyNumberFormat="0" applyBorder="0" applyAlignment="0" applyProtection="0">
      <alignment vertical="center"/>
    </xf>
    <xf numFmtId="0" fontId="74" fillId="23" borderId="0" applyNumberFormat="0" applyBorder="0" applyAlignment="0" applyProtection="0">
      <alignment vertical="center"/>
    </xf>
    <xf numFmtId="0" fontId="74" fillId="23" borderId="0" applyNumberFormat="0" applyBorder="0" applyAlignment="0" applyProtection="0">
      <alignment vertical="center"/>
    </xf>
    <xf numFmtId="0" fontId="74" fillId="23" borderId="0" applyNumberFormat="0" applyBorder="0" applyAlignment="0" applyProtection="0">
      <alignment vertical="center"/>
    </xf>
    <xf numFmtId="0" fontId="74" fillId="23" borderId="0" applyNumberFormat="0" applyBorder="0" applyAlignment="0" applyProtection="0">
      <alignment vertical="center"/>
    </xf>
    <xf numFmtId="0" fontId="74" fillId="68" borderId="0" applyNumberFormat="0" applyBorder="0" applyAlignment="0" applyProtection="0">
      <alignment vertical="center"/>
    </xf>
    <xf numFmtId="0" fontId="74" fillId="68" borderId="0" applyNumberFormat="0" applyBorder="0" applyAlignment="0" applyProtection="0">
      <alignment vertical="center"/>
    </xf>
    <xf numFmtId="187" fontId="99" fillId="0" borderId="15" applyFill="0" applyProtection="0">
      <alignment horizontal="right" vertical="center"/>
    </xf>
    <xf numFmtId="187" fontId="99" fillId="0" borderId="15" applyFill="0" applyProtection="0">
      <alignment horizontal="right" vertical="center"/>
    </xf>
    <xf numFmtId="187" fontId="99" fillId="0" borderId="15" applyFill="0" applyProtection="0">
      <alignment horizontal="right" vertical="center"/>
    </xf>
    <xf numFmtId="187" fontId="99" fillId="0" borderId="15" applyFill="0" applyProtection="0">
      <alignment horizontal="right" vertical="center"/>
    </xf>
    <xf numFmtId="187" fontId="99" fillId="0" borderId="15" applyFill="0" applyProtection="0">
      <alignment horizontal="right" vertical="center"/>
    </xf>
    <xf numFmtId="187" fontId="99" fillId="0" borderId="15" applyFill="0" applyProtection="0">
      <alignment horizontal="right" vertical="center"/>
    </xf>
    <xf numFmtId="187" fontId="99" fillId="0" borderId="15" applyFill="0" applyProtection="0">
      <alignment horizontal="right" vertical="center"/>
    </xf>
    <xf numFmtId="0" fontId="99" fillId="0" borderId="8" applyNumberFormat="0" applyFill="0" applyProtection="0">
      <alignment horizontal="left" vertical="center"/>
    </xf>
    <xf numFmtId="0" fontId="99" fillId="0" borderId="8" applyNumberFormat="0" applyFill="0" applyProtection="0">
      <alignment horizontal="left" vertical="center"/>
    </xf>
    <xf numFmtId="0" fontId="99" fillId="0" borderId="8" applyNumberFormat="0" applyFill="0" applyProtection="0">
      <alignment horizontal="left" vertical="center"/>
    </xf>
    <xf numFmtId="0" fontId="99" fillId="0" borderId="8" applyNumberFormat="0" applyFill="0" applyProtection="0">
      <alignment horizontal="left" vertical="center"/>
    </xf>
    <xf numFmtId="0" fontId="99" fillId="0" borderId="8" applyNumberFormat="0" applyFill="0" applyProtection="0">
      <alignment horizontal="left" vertical="center"/>
    </xf>
    <xf numFmtId="0" fontId="99" fillId="0" borderId="8" applyNumberFormat="0" applyFill="0" applyProtection="0">
      <alignment horizontal="left" vertical="center"/>
    </xf>
    <xf numFmtId="0" fontId="122" fillId="5" borderId="0" applyNumberFormat="0" applyBorder="0" applyAlignment="0" applyProtection="0">
      <alignment vertical="center"/>
    </xf>
    <xf numFmtId="0" fontId="122" fillId="5" borderId="0" applyNumberFormat="0" applyBorder="0" applyAlignment="0" applyProtection="0">
      <alignment vertical="center"/>
    </xf>
    <xf numFmtId="0" fontId="122" fillId="5" borderId="0" applyNumberFormat="0" applyBorder="0" applyAlignment="0" applyProtection="0">
      <alignment vertical="center"/>
    </xf>
    <xf numFmtId="0" fontId="122" fillId="5" borderId="0" applyNumberFormat="0" applyBorder="0" applyAlignment="0" applyProtection="0">
      <alignment vertical="center"/>
    </xf>
    <xf numFmtId="0" fontId="122" fillId="5" borderId="0" applyNumberFormat="0" applyBorder="0" applyAlignment="0" applyProtection="0">
      <alignment vertical="center"/>
    </xf>
    <xf numFmtId="0" fontId="122" fillId="5" borderId="0" applyNumberFormat="0" applyBorder="0" applyAlignment="0" applyProtection="0">
      <alignment vertical="center"/>
    </xf>
    <xf numFmtId="0" fontId="122" fillId="5" borderId="0" applyNumberFormat="0" applyBorder="0" applyAlignment="0" applyProtection="0">
      <alignment vertical="center"/>
    </xf>
    <xf numFmtId="0" fontId="122" fillId="5" borderId="0" applyNumberFormat="0" applyBorder="0" applyAlignment="0" applyProtection="0">
      <alignment vertical="center"/>
    </xf>
    <xf numFmtId="0" fontId="122" fillId="5" borderId="0" applyNumberFormat="0" applyBorder="0" applyAlignment="0" applyProtection="0">
      <alignment vertical="center"/>
    </xf>
    <xf numFmtId="0" fontId="122" fillId="5" borderId="0" applyNumberFormat="0" applyBorder="0" applyAlignment="0" applyProtection="0">
      <alignment vertical="center"/>
    </xf>
    <xf numFmtId="0" fontId="122" fillId="5" borderId="0" applyNumberFormat="0" applyBorder="0" applyAlignment="0" applyProtection="0">
      <alignment vertical="center"/>
    </xf>
    <xf numFmtId="0" fontId="122" fillId="5" borderId="0" applyNumberFormat="0" applyBorder="0" applyAlignment="0" applyProtection="0">
      <alignment vertical="center"/>
    </xf>
    <xf numFmtId="0" fontId="122" fillId="5" borderId="0" applyNumberFormat="0" applyBorder="0" applyAlignment="0" applyProtection="0">
      <alignment vertical="center"/>
    </xf>
    <xf numFmtId="0" fontId="122" fillId="5" borderId="0" applyNumberFormat="0" applyBorder="0" applyAlignment="0" applyProtection="0">
      <alignment vertical="center"/>
    </xf>
    <xf numFmtId="0" fontId="122" fillId="5" borderId="0" applyNumberFormat="0" applyBorder="0" applyAlignment="0" applyProtection="0">
      <alignment vertical="center"/>
    </xf>
    <xf numFmtId="0" fontId="122" fillId="5" borderId="0" applyNumberFormat="0" applyBorder="0" applyAlignment="0" applyProtection="0">
      <alignment vertical="center"/>
    </xf>
    <xf numFmtId="0" fontId="122" fillId="5" borderId="0" applyNumberFormat="0" applyBorder="0" applyAlignment="0" applyProtection="0">
      <alignment vertical="center"/>
    </xf>
    <xf numFmtId="0" fontId="122" fillId="5" borderId="0" applyNumberFormat="0" applyBorder="0" applyAlignment="0" applyProtection="0">
      <alignment vertical="center"/>
    </xf>
    <xf numFmtId="0" fontId="124" fillId="4" borderId="28" applyNumberFormat="0" applyAlignment="0" applyProtection="0">
      <alignment vertical="center"/>
    </xf>
    <xf numFmtId="0" fontId="124" fillId="4" borderId="28" applyNumberFormat="0" applyAlignment="0" applyProtection="0">
      <alignment vertical="center"/>
    </xf>
    <xf numFmtId="0" fontId="124" fillId="4" borderId="28" applyNumberFormat="0" applyAlignment="0" applyProtection="0">
      <alignment vertical="center"/>
    </xf>
    <xf numFmtId="0" fontId="124" fillId="4" borderId="28" applyNumberFormat="0" applyAlignment="0" applyProtection="0">
      <alignment vertical="center"/>
    </xf>
    <xf numFmtId="0" fontId="124" fillId="4" borderId="28" applyNumberFormat="0" applyAlignment="0" applyProtection="0">
      <alignment vertical="center"/>
    </xf>
    <xf numFmtId="0" fontId="124" fillId="4" borderId="28" applyNumberFormat="0" applyAlignment="0" applyProtection="0">
      <alignment vertical="center"/>
    </xf>
    <xf numFmtId="0" fontId="124" fillId="4" borderId="28" applyNumberFormat="0" applyAlignment="0" applyProtection="0">
      <alignment vertical="center"/>
    </xf>
    <xf numFmtId="0" fontId="124" fillId="4" borderId="28" applyNumberFormat="0" applyAlignment="0" applyProtection="0">
      <alignment vertical="center"/>
    </xf>
    <xf numFmtId="0" fontId="124" fillId="4" borderId="28" applyNumberFormat="0" applyAlignment="0" applyProtection="0">
      <alignment vertical="center"/>
    </xf>
    <xf numFmtId="0" fontId="124" fillId="4" borderId="28" applyNumberFormat="0" applyAlignment="0" applyProtection="0">
      <alignment vertical="center"/>
    </xf>
    <xf numFmtId="0" fontId="124" fillId="4" borderId="28" applyNumberFormat="0" applyAlignment="0" applyProtection="0">
      <alignment vertical="center"/>
    </xf>
    <xf numFmtId="0" fontId="124" fillId="4" borderId="28" applyNumberFormat="0" applyAlignment="0" applyProtection="0">
      <alignment vertical="center"/>
    </xf>
    <xf numFmtId="0" fontId="124" fillId="4" borderId="28" applyNumberFormat="0" applyAlignment="0" applyProtection="0">
      <alignment vertical="center"/>
    </xf>
    <xf numFmtId="0" fontId="124" fillId="4" borderId="28" applyNumberFormat="0" applyAlignment="0" applyProtection="0">
      <alignment vertical="center"/>
    </xf>
    <xf numFmtId="0" fontId="128" fillId="18" borderId="32" applyNumberFormat="0" applyAlignment="0" applyProtection="0">
      <alignment vertical="center"/>
    </xf>
    <xf numFmtId="0" fontId="128" fillId="18" borderId="32" applyNumberFormat="0" applyAlignment="0" applyProtection="0">
      <alignment vertical="center"/>
    </xf>
    <xf numFmtId="0" fontId="128" fillId="18" borderId="32" applyNumberFormat="0" applyAlignment="0" applyProtection="0">
      <alignment vertical="center"/>
    </xf>
    <xf numFmtId="0" fontId="128" fillId="18" borderId="32" applyNumberFormat="0" applyAlignment="0" applyProtection="0">
      <alignment vertical="center"/>
    </xf>
    <xf numFmtId="0" fontId="128" fillId="18" borderId="32" applyNumberFormat="0" applyAlignment="0" applyProtection="0">
      <alignment vertical="center"/>
    </xf>
    <xf numFmtId="0" fontId="128" fillId="18" borderId="32" applyNumberFormat="0" applyAlignment="0" applyProtection="0">
      <alignment vertical="center"/>
    </xf>
    <xf numFmtId="0" fontId="128" fillId="18" borderId="32" applyNumberFormat="0" applyAlignment="0" applyProtection="0">
      <alignment vertical="center"/>
    </xf>
    <xf numFmtId="0" fontId="128" fillId="18" borderId="32" applyNumberFormat="0" applyAlignment="0" applyProtection="0">
      <alignment vertical="center"/>
    </xf>
    <xf numFmtId="0" fontId="128" fillId="18" borderId="32" applyNumberFormat="0" applyAlignment="0" applyProtection="0">
      <alignment vertical="center"/>
    </xf>
    <xf numFmtId="0" fontId="128" fillId="18" borderId="32" applyNumberFormat="0" applyAlignment="0" applyProtection="0">
      <alignment vertical="center"/>
    </xf>
    <xf numFmtId="0" fontId="128" fillId="18" borderId="32" applyNumberFormat="0" applyAlignment="0" applyProtection="0">
      <alignment vertical="center"/>
    </xf>
    <xf numFmtId="0" fontId="128" fillId="18" borderId="32" applyNumberFormat="0" applyAlignment="0" applyProtection="0">
      <alignment vertical="center"/>
    </xf>
    <xf numFmtId="1" fontId="99" fillId="0" borderId="15" applyFill="0" applyProtection="0">
      <alignment horizontal="center" vertical="center"/>
    </xf>
    <xf numFmtId="1" fontId="99" fillId="0" borderId="15" applyFill="0" applyProtection="0">
      <alignment horizontal="center" vertical="center"/>
    </xf>
    <xf numFmtId="1" fontId="99" fillId="0" borderId="15" applyFill="0" applyProtection="0">
      <alignment horizontal="center" vertical="center"/>
    </xf>
    <xf numFmtId="1" fontId="99" fillId="0" borderId="15" applyFill="0" applyProtection="0">
      <alignment horizontal="center" vertical="center"/>
    </xf>
    <xf numFmtId="1" fontId="99" fillId="0" borderId="15" applyFill="0" applyProtection="0">
      <alignment horizontal="center" vertical="center"/>
    </xf>
    <xf numFmtId="0" fontId="149" fillId="0" borderId="0">
      <alignment vertical="center"/>
    </xf>
    <xf numFmtId="0" fontId="76" fillId="0" borderId="0">
      <alignment vertical="center"/>
    </xf>
    <xf numFmtId="43" fontId="0" fillId="0" borderId="0" applyFont="0" applyFill="0" applyBorder="0" applyAlignment="0" applyProtection="0">
      <alignment vertical="center"/>
    </xf>
    <xf numFmtId="41" fontId="0" fillId="0" borderId="0" applyFont="0" applyFill="0" applyBorder="0" applyAlignment="0" applyProtection="0">
      <alignment vertical="center"/>
    </xf>
    <xf numFmtId="0" fontId="0" fillId="26" borderId="29" applyNumberFormat="0" applyFont="0" applyAlignment="0" applyProtection="0">
      <alignment vertical="center"/>
    </xf>
    <xf numFmtId="0" fontId="0" fillId="26" borderId="29" applyNumberFormat="0" applyFont="0" applyAlignment="0" applyProtection="0">
      <alignment vertical="center"/>
    </xf>
    <xf numFmtId="0" fontId="0" fillId="26" borderId="29" applyNumberFormat="0" applyFont="0" applyAlignment="0" applyProtection="0">
      <alignment vertical="center"/>
    </xf>
    <xf numFmtId="0" fontId="0" fillId="26" borderId="29" applyNumberFormat="0" applyFont="0" applyAlignment="0" applyProtection="0">
      <alignment vertical="center"/>
    </xf>
    <xf numFmtId="0" fontId="0" fillId="26" borderId="29" applyNumberFormat="0" applyFont="0" applyAlignment="0" applyProtection="0">
      <alignment vertical="center"/>
    </xf>
    <xf numFmtId="0" fontId="0" fillId="26" borderId="29" applyNumberFormat="0" applyFont="0" applyAlignment="0" applyProtection="0">
      <alignment vertical="center"/>
    </xf>
    <xf numFmtId="0" fontId="0" fillId="26" borderId="29" applyNumberFormat="0" applyFont="0" applyAlignment="0" applyProtection="0">
      <alignment vertical="center"/>
    </xf>
    <xf numFmtId="0" fontId="0" fillId="26" borderId="29" applyNumberFormat="0" applyFont="0" applyAlignment="0" applyProtection="0">
      <alignment vertical="center"/>
    </xf>
    <xf numFmtId="0" fontId="0" fillId="26" borderId="29" applyNumberFormat="0" applyFont="0" applyAlignment="0" applyProtection="0">
      <alignment vertical="center"/>
    </xf>
    <xf numFmtId="0" fontId="0" fillId="26" borderId="29" applyNumberFormat="0" applyFont="0" applyAlignment="0" applyProtection="0">
      <alignment vertical="center"/>
    </xf>
    <xf numFmtId="0" fontId="0" fillId="26" borderId="29" applyNumberFormat="0" applyFont="0" applyAlignment="0" applyProtection="0">
      <alignment vertical="center"/>
    </xf>
    <xf numFmtId="0" fontId="0" fillId="26" borderId="29" applyNumberFormat="0" applyFont="0" applyAlignment="0" applyProtection="0">
      <alignment vertical="center"/>
    </xf>
    <xf numFmtId="0" fontId="0" fillId="26" borderId="29" applyNumberFormat="0" applyFont="0" applyAlignment="0" applyProtection="0">
      <alignment vertical="center"/>
    </xf>
    <xf numFmtId="0" fontId="0" fillId="26" borderId="29" applyNumberFormat="0" applyFont="0" applyAlignment="0" applyProtection="0">
      <alignment vertical="center"/>
    </xf>
  </cellStyleXfs>
  <cellXfs count="567">
    <xf numFmtId="0" fontId="0" fillId="0" borderId="0" xfId="0" applyAlignment="1"/>
    <xf numFmtId="0" fontId="1" fillId="0" borderId="0" xfId="0" applyFont="1" applyFill="1" applyBorder="1" applyAlignment="1">
      <alignment vertical="center"/>
    </xf>
    <xf numFmtId="0" fontId="2" fillId="0" borderId="0" xfId="1030" applyFont="1" applyFill="1" applyBorder="1" applyAlignment="1">
      <alignment horizontal="center" vertical="center"/>
    </xf>
    <xf numFmtId="0" fontId="3" fillId="0" borderId="1" xfId="1030" applyFont="1" applyFill="1" applyBorder="1" applyAlignment="1">
      <alignment horizontal="center" vertical="center"/>
    </xf>
    <xf numFmtId="0" fontId="4" fillId="0" borderId="1" xfId="0" applyFont="1" applyFill="1" applyBorder="1" applyAlignment="1">
      <alignment horizontal="center" vertical="center"/>
    </xf>
    <xf numFmtId="0" fontId="5" fillId="0" borderId="1" xfId="1030" applyFont="1" applyFill="1" applyBorder="1" applyAlignment="1">
      <alignment horizontal="center" vertical="center"/>
    </xf>
    <xf numFmtId="0" fontId="6" fillId="0" borderId="1" xfId="0" applyFont="1" applyFill="1" applyBorder="1" applyAlignment="1">
      <alignment vertical="center" wrapText="1"/>
    </xf>
    <xf numFmtId="0" fontId="5" fillId="0" borderId="1" xfId="1036" applyFont="1" applyFill="1" applyBorder="1" applyAlignment="1">
      <alignment horizontal="center" vertical="center"/>
    </xf>
    <xf numFmtId="0" fontId="5" fillId="0" borderId="1" xfId="1036" applyFont="1" applyFill="1" applyBorder="1" applyAlignment="1">
      <alignment horizontal="left" vertical="top" wrapText="1"/>
    </xf>
    <xf numFmtId="0" fontId="1" fillId="0" borderId="1" xfId="0" applyFont="1" applyFill="1" applyBorder="1" applyAlignment="1">
      <alignment vertical="center"/>
    </xf>
    <xf numFmtId="0" fontId="7" fillId="0" borderId="0" xfId="225" applyFont="1" applyFill="1" applyBorder="1" applyAlignment="1">
      <alignment vertical="center"/>
    </xf>
    <xf numFmtId="0" fontId="8" fillId="0" borderId="0" xfId="0" applyFont="1" applyFill="1" applyBorder="1" applyAlignment="1">
      <alignment vertical="center"/>
    </xf>
    <xf numFmtId="0" fontId="9" fillId="0" borderId="0" xfId="225" applyFont="1" applyFill="1" applyBorder="1" applyAlignment="1">
      <alignment vertical="center"/>
    </xf>
    <xf numFmtId="0" fontId="10" fillId="0" borderId="0" xfId="225" applyNumberFormat="1" applyFont="1" applyFill="1" applyBorder="1" applyAlignment="1" applyProtection="1">
      <alignment horizontal="center" vertical="center"/>
    </xf>
    <xf numFmtId="0" fontId="0" fillId="0" borderId="0" xfId="225" applyNumberFormat="1" applyFont="1" applyFill="1" applyBorder="1" applyAlignment="1" applyProtection="1">
      <alignment horizontal="left" vertical="center"/>
    </xf>
    <xf numFmtId="0" fontId="11" fillId="0" borderId="1" xfId="913" applyFont="1" applyFill="1" applyBorder="1" applyAlignment="1">
      <alignment horizontal="center" vertical="center" wrapText="1"/>
    </xf>
    <xf numFmtId="0" fontId="12" fillId="0" borderId="1" xfId="913" applyFont="1" applyFill="1" applyBorder="1" applyAlignment="1">
      <alignment horizontal="center" vertical="center" wrapText="1"/>
    </xf>
    <xf numFmtId="49" fontId="13" fillId="0" borderId="2" xfId="349" applyNumberFormat="1" applyFont="1" applyBorder="1" applyAlignment="1">
      <alignment horizontal="left" vertical="center" wrapText="1" indent="2"/>
    </xf>
    <xf numFmtId="49" fontId="13" fillId="0" borderId="2" xfId="349" applyNumberFormat="1" applyFont="1" applyBorder="1">
      <alignment horizontal="left" vertical="center" wrapText="1"/>
    </xf>
    <xf numFmtId="0" fontId="14" fillId="0" borderId="2" xfId="0" applyFont="1" applyBorder="1" applyAlignment="1">
      <alignment horizontal="left" vertical="center" wrapText="1"/>
    </xf>
    <xf numFmtId="0" fontId="15" fillId="0" borderId="0" xfId="773" applyFont="1" applyFill="1" applyBorder="1" applyAlignment="1">
      <alignment vertical="center"/>
    </xf>
    <xf numFmtId="0" fontId="16" fillId="0" borderId="0" xfId="773" applyFont="1" applyFill="1" applyBorder="1" applyAlignment="1">
      <alignment vertical="center"/>
    </xf>
    <xf numFmtId="0" fontId="17" fillId="0" borderId="0" xfId="773" applyFont="1" applyFill="1" applyBorder="1" applyAlignment="1">
      <alignment vertical="center"/>
    </xf>
    <xf numFmtId="0" fontId="18" fillId="0" borderId="0" xfId="773" applyFont="1" applyFill="1" applyBorder="1" applyAlignment="1">
      <alignment horizontal="center" vertical="center"/>
    </xf>
    <xf numFmtId="0" fontId="19" fillId="0" borderId="0" xfId="773" applyFont="1" applyFill="1" applyBorder="1" applyAlignment="1">
      <alignment horizontal="center" vertical="center"/>
    </xf>
    <xf numFmtId="0" fontId="20" fillId="0" borderId="0" xfId="773" applyFont="1" applyFill="1" applyBorder="1" applyAlignment="1">
      <alignment horizontal="right" vertical="center"/>
    </xf>
    <xf numFmtId="0" fontId="21" fillId="0" borderId="1" xfId="773" applyFont="1" applyFill="1" applyBorder="1" applyAlignment="1">
      <alignment horizontal="center" vertical="center"/>
    </xf>
    <xf numFmtId="0" fontId="21" fillId="0" borderId="1" xfId="773" applyFont="1" applyFill="1" applyBorder="1" applyAlignment="1">
      <alignment horizontal="center" vertical="center" wrapText="1"/>
    </xf>
    <xf numFmtId="0" fontId="22" fillId="0" borderId="1" xfId="773" applyFont="1" applyFill="1" applyBorder="1" applyAlignment="1">
      <alignment horizontal="center" vertical="center"/>
    </xf>
    <xf numFmtId="0" fontId="22" fillId="0" borderId="1" xfId="773" applyFont="1" applyFill="1" applyBorder="1" applyAlignment="1">
      <alignment horizontal="center" vertical="center" wrapText="1"/>
    </xf>
    <xf numFmtId="199" fontId="22" fillId="0" borderId="1" xfId="773" applyNumberFormat="1" applyFont="1" applyFill="1" applyBorder="1" applyAlignment="1">
      <alignment horizontal="left" vertical="center" wrapText="1"/>
    </xf>
    <xf numFmtId="199" fontId="22" fillId="0" borderId="1" xfId="773" applyNumberFormat="1" applyFont="1" applyFill="1" applyBorder="1" applyAlignment="1">
      <alignment horizontal="center" vertical="center" wrapText="1"/>
    </xf>
    <xf numFmtId="0" fontId="23" fillId="0" borderId="0" xfId="773" applyFont="1" applyFill="1" applyBorder="1" applyAlignment="1">
      <alignment horizontal="left" vertical="center" wrapText="1"/>
    </xf>
    <xf numFmtId="0" fontId="24" fillId="0" borderId="0" xfId="773" applyFont="1" applyFill="1" applyBorder="1" applyAlignment="1">
      <alignment horizontal="left" vertical="center" wrapText="1"/>
    </xf>
    <xf numFmtId="0" fontId="20" fillId="0" borderId="0" xfId="773" applyFont="1" applyFill="1" applyBorder="1" applyAlignment="1">
      <alignment horizontal="left" vertical="center"/>
    </xf>
    <xf numFmtId="0" fontId="22" fillId="0" borderId="0" xfId="773" applyFont="1" applyFill="1" applyBorder="1" applyAlignment="1">
      <alignment horizontal="right" vertical="center"/>
    </xf>
    <xf numFmtId="0" fontId="22" fillId="0" borderId="0" xfId="773" applyFont="1" applyFill="1" applyBorder="1" applyAlignment="1">
      <alignment horizontal="right" vertical="center" wrapText="1"/>
    </xf>
    <xf numFmtId="0" fontId="21" fillId="0" borderId="1" xfId="773" applyFont="1" applyFill="1" applyBorder="1" applyAlignment="1">
      <alignment vertical="center"/>
    </xf>
    <xf numFmtId="198" fontId="22" fillId="0" borderId="1" xfId="773" applyNumberFormat="1" applyFont="1" applyFill="1" applyBorder="1" applyAlignment="1">
      <alignment horizontal="right" vertical="center" wrapText="1"/>
    </xf>
    <xf numFmtId="0" fontId="22" fillId="0" borderId="1" xfId="773" applyFont="1" applyFill="1" applyBorder="1" applyAlignment="1">
      <alignment horizontal="left" vertical="center"/>
    </xf>
    <xf numFmtId="0" fontId="21" fillId="0" borderId="1" xfId="773" applyFont="1" applyFill="1" applyBorder="1" applyAlignment="1">
      <alignment horizontal="left" vertical="center"/>
    </xf>
    <xf numFmtId="199" fontId="22" fillId="0" borderId="1" xfId="773" applyNumberFormat="1" applyFont="1" applyFill="1" applyBorder="1" applyAlignment="1">
      <alignment horizontal="right" vertical="center" wrapText="1"/>
    </xf>
    <xf numFmtId="0" fontId="25" fillId="0" borderId="0" xfId="0" applyFont="1" applyFill="1" applyBorder="1" applyAlignment="1">
      <alignment vertical="center"/>
    </xf>
    <xf numFmtId="0" fontId="26" fillId="0" borderId="0" xfId="773" applyFont="1" applyFill="1" applyBorder="1" applyAlignment="1">
      <alignment vertical="center"/>
    </xf>
    <xf numFmtId="0" fontId="27" fillId="0" borderId="0" xfId="773" applyFont="1" applyFill="1" applyBorder="1" applyAlignment="1">
      <alignment vertical="center"/>
    </xf>
    <xf numFmtId="0" fontId="20" fillId="0" borderId="0" xfId="773" applyFont="1" applyFill="1" applyBorder="1" applyAlignment="1">
      <alignment horizontal="left" vertical="center" wrapText="1"/>
    </xf>
    <xf numFmtId="0" fontId="18" fillId="0" borderId="0" xfId="773" applyFont="1" applyFill="1" applyBorder="1" applyAlignment="1">
      <alignment horizontal="center" vertical="center" wrapText="1"/>
    </xf>
    <xf numFmtId="0" fontId="21" fillId="0" borderId="1" xfId="773" applyFont="1" applyFill="1" applyBorder="1" applyAlignment="1">
      <alignment horizontal="left" vertical="center" wrapText="1"/>
    </xf>
    <xf numFmtId="4" fontId="22" fillId="0" borderId="1" xfId="773" applyNumberFormat="1" applyFont="1" applyFill="1" applyBorder="1" applyAlignment="1">
      <alignment horizontal="right" vertical="center" wrapText="1"/>
    </xf>
    <xf numFmtId="0" fontId="22" fillId="0" borderId="1" xfId="773" applyFont="1" applyFill="1" applyBorder="1" applyAlignment="1">
      <alignment horizontal="left" vertical="center" wrapText="1"/>
    </xf>
    <xf numFmtId="0" fontId="23" fillId="0" borderId="0" xfId="773" applyFont="1" applyFill="1" applyBorder="1" applyAlignment="1">
      <alignment vertical="center" wrapText="1"/>
    </xf>
    <xf numFmtId="0" fontId="20" fillId="0" borderId="0" xfId="773" applyFont="1" applyFill="1" applyBorder="1" applyAlignment="1">
      <alignment vertical="center" wrapText="1"/>
    </xf>
    <xf numFmtId="0" fontId="22" fillId="0" borderId="0" xfId="773" applyFont="1" applyFill="1" applyBorder="1" applyAlignment="1">
      <alignment vertical="center" wrapText="1"/>
    </xf>
    <xf numFmtId="0" fontId="22" fillId="0" borderId="1" xfId="773" applyFont="1" applyFill="1" applyBorder="1" applyAlignment="1">
      <alignment vertical="center" wrapText="1"/>
    </xf>
    <xf numFmtId="4" fontId="22" fillId="0" borderId="1" xfId="773" applyNumberFormat="1" applyFont="1" applyFill="1" applyBorder="1" applyAlignment="1">
      <alignment vertical="center" wrapText="1"/>
    </xf>
    <xf numFmtId="0" fontId="27" fillId="0" borderId="0" xfId="773" applyFont="1" applyFill="1" applyBorder="1" applyAlignment="1">
      <alignment horizontal="left" vertical="center" wrapText="1"/>
    </xf>
    <xf numFmtId="0" fontId="27" fillId="0" borderId="0" xfId="773" applyFont="1" applyFill="1" applyBorder="1" applyAlignment="1">
      <alignment vertical="center" wrapText="1"/>
    </xf>
    <xf numFmtId="0" fontId="20" fillId="0" borderId="0" xfId="773" applyFont="1" applyFill="1" applyBorder="1" applyAlignment="1">
      <alignment horizontal="right" vertical="center" wrapText="1"/>
    </xf>
    <xf numFmtId="0" fontId="28" fillId="0" borderId="0" xfId="773" applyFont="1" applyFill="1" applyBorder="1" applyAlignment="1">
      <alignment vertical="center"/>
    </xf>
    <xf numFmtId="0" fontId="29" fillId="0" borderId="0" xfId="773" applyFont="1" applyFill="1" applyBorder="1" applyAlignment="1">
      <alignment vertical="center"/>
    </xf>
    <xf numFmtId="0" fontId="30" fillId="0" borderId="1" xfId="773" applyFont="1" applyFill="1" applyBorder="1" applyAlignment="1">
      <alignment horizontal="center" vertical="center" wrapText="1"/>
    </xf>
    <xf numFmtId="0" fontId="31" fillId="0" borderId="1" xfId="773" applyFont="1" applyFill="1" applyBorder="1" applyAlignment="1">
      <alignment vertical="center" wrapText="1"/>
    </xf>
    <xf numFmtId="4" fontId="31" fillId="0" borderId="1" xfId="773" applyNumberFormat="1" applyFont="1" applyFill="1" applyBorder="1" applyAlignment="1">
      <alignment vertical="center" wrapText="1"/>
    </xf>
    <xf numFmtId="0" fontId="31" fillId="0" borderId="1" xfId="773" applyFont="1" applyFill="1" applyBorder="1" applyAlignment="1">
      <alignment horizontal="left" vertical="center" wrapText="1"/>
    </xf>
    <xf numFmtId="0" fontId="32" fillId="0" borderId="0" xfId="773" applyFont="1" applyFill="1" applyBorder="1" applyAlignment="1">
      <alignment horizontal="left" vertical="center" wrapText="1"/>
    </xf>
    <xf numFmtId="0" fontId="32" fillId="0" borderId="0" xfId="773" applyFont="1" applyFill="1" applyBorder="1" applyAlignment="1">
      <alignment vertical="center" wrapText="1"/>
    </xf>
    <xf numFmtId="0" fontId="18" fillId="0" borderId="0" xfId="755" applyNumberFormat="1" applyFont="1" applyFill="1" applyAlignment="1" applyProtection="1">
      <alignment horizontal="center" vertical="center" wrapText="1"/>
    </xf>
    <xf numFmtId="0" fontId="30" fillId="0" borderId="1" xfId="773" applyFont="1" applyFill="1" applyBorder="1" applyAlignment="1">
      <alignment vertical="center" wrapText="1"/>
    </xf>
    <xf numFmtId="194" fontId="30" fillId="0" borderId="1" xfId="773" applyNumberFormat="1" applyFont="1" applyFill="1" applyBorder="1" applyAlignment="1">
      <alignment vertical="center" wrapText="1"/>
    </xf>
    <xf numFmtId="0" fontId="31" fillId="0" borderId="1" xfId="773" applyFont="1" applyFill="1" applyBorder="1" applyAlignment="1">
      <alignment horizontal="center" vertical="center" wrapText="1"/>
    </xf>
    <xf numFmtId="0" fontId="33" fillId="0" borderId="1" xfId="773" applyFont="1" applyFill="1" applyBorder="1" applyAlignment="1">
      <alignment horizontal="center" vertical="center" wrapText="1"/>
    </xf>
    <xf numFmtId="0" fontId="20" fillId="0" borderId="0" xfId="773" applyFont="1" applyFill="1" applyBorder="1" applyAlignment="1">
      <alignment horizontal="center" vertical="center" wrapText="1"/>
    </xf>
    <xf numFmtId="199" fontId="31" fillId="0" borderId="1" xfId="773" applyNumberFormat="1" applyFont="1" applyFill="1" applyBorder="1" applyAlignment="1">
      <alignment vertical="center" wrapText="1"/>
    </xf>
    <xf numFmtId="0" fontId="32" fillId="0" borderId="0" xfId="755" applyFill="1" applyAlignment="1"/>
    <xf numFmtId="0" fontId="32" fillId="0" borderId="0" xfId="755" applyAlignment="1"/>
    <xf numFmtId="0" fontId="32" fillId="0" borderId="0" xfId="755" applyAlignment="1">
      <alignment horizontal="right" vertical="center"/>
    </xf>
    <xf numFmtId="0" fontId="18" fillId="0" borderId="0" xfId="755" applyNumberFormat="1" applyFont="1" applyFill="1" applyAlignment="1" applyProtection="1">
      <alignment horizontal="right" vertical="center" wrapText="1"/>
    </xf>
    <xf numFmtId="0" fontId="28" fillId="0" borderId="0" xfId="814" applyFont="1" applyAlignment="1" applyProtection="1">
      <alignment horizontal="left" vertical="center"/>
    </xf>
    <xf numFmtId="203" fontId="34" fillId="0" borderId="0" xfId="814" applyNumberFormat="1" applyFont="1" applyAlignment="1">
      <alignment horizontal="right" vertical="center"/>
    </xf>
    <xf numFmtId="0" fontId="34" fillId="0" borderId="0" xfId="814" applyFont="1" applyAlignment="1">
      <alignment horizontal="right" vertical="center"/>
    </xf>
    <xf numFmtId="202" fontId="34" fillId="0" borderId="0" xfId="814" applyNumberFormat="1" applyFont="1" applyFill="1" applyBorder="1" applyAlignment="1" applyProtection="1">
      <alignment horizontal="right" vertical="center"/>
    </xf>
    <xf numFmtId="2" fontId="30" fillId="0" borderId="1" xfId="102" applyNumberFormat="1" applyFont="1" applyFill="1" applyBorder="1" applyAlignment="1" applyProtection="1">
      <alignment horizontal="center" vertical="center" wrapText="1"/>
    </xf>
    <xf numFmtId="182" fontId="30" fillId="0" borderId="1" xfId="1036" applyNumberFormat="1" applyFont="1" applyBorder="1" applyAlignment="1">
      <alignment horizontal="center" vertical="center" wrapText="1"/>
    </xf>
    <xf numFmtId="0" fontId="32" fillId="0" borderId="0" xfId="768" applyAlignment="1">
      <alignment horizontal="center" vertical="center"/>
    </xf>
    <xf numFmtId="49" fontId="30" fillId="0" borderId="1" xfId="102" applyNumberFormat="1" applyFont="1" applyFill="1" applyBorder="1" applyAlignment="1" applyProtection="1">
      <alignment horizontal="left" vertical="center"/>
    </xf>
    <xf numFmtId="191" fontId="30" fillId="0" borderId="1" xfId="990" applyNumberFormat="1" applyFont="1" applyFill="1" applyBorder="1" applyAlignment="1">
      <alignment horizontal="right" vertical="center" wrapText="1"/>
    </xf>
    <xf numFmtId="191" fontId="30" fillId="0" borderId="1" xfId="1227" applyNumberFormat="1" applyFont="1" applyFill="1" applyBorder="1" applyAlignment="1" applyProtection="1">
      <alignment horizontal="right" vertical="center" wrapText="1"/>
    </xf>
    <xf numFmtId="178" fontId="30" fillId="0" borderId="1" xfId="522" applyNumberFormat="1" applyFont="1" applyFill="1" applyBorder="1" applyAlignment="1">
      <alignment horizontal="right" vertical="center" wrapText="1"/>
    </xf>
    <xf numFmtId="49" fontId="31" fillId="0" borderId="1" xfId="102" applyNumberFormat="1" applyFont="1" applyFill="1" applyBorder="1" applyAlignment="1" applyProtection="1">
      <alignment horizontal="left" vertical="center"/>
    </xf>
    <xf numFmtId="191" fontId="31" fillId="0" borderId="1" xfId="990" applyNumberFormat="1" applyFont="1" applyFill="1" applyBorder="1" applyAlignment="1">
      <alignment horizontal="right" vertical="center" wrapText="1"/>
    </xf>
    <xf numFmtId="191" fontId="31" fillId="0" borderId="1" xfId="1227" applyNumberFormat="1" applyFont="1" applyFill="1" applyBorder="1" applyAlignment="1" applyProtection="1">
      <alignment vertical="center" wrapText="1"/>
    </xf>
    <xf numFmtId="178" fontId="31" fillId="0" borderId="1" xfId="855" applyNumberFormat="1" applyFont="1" applyFill="1" applyBorder="1" applyAlignment="1">
      <alignment horizontal="right" vertical="center" wrapText="1"/>
    </xf>
    <xf numFmtId="178" fontId="30" fillId="0" borderId="1" xfId="855" applyNumberFormat="1" applyFont="1" applyFill="1" applyBorder="1" applyAlignment="1">
      <alignment horizontal="right" vertical="center" wrapText="1"/>
    </xf>
    <xf numFmtId="191" fontId="31" fillId="0" borderId="1" xfId="1227" applyNumberFormat="1" applyFont="1" applyFill="1" applyBorder="1" applyAlignment="1" applyProtection="1">
      <alignment horizontal="right" vertical="center" wrapText="1"/>
    </xf>
    <xf numFmtId="191" fontId="30" fillId="0" borderId="1" xfId="1227" applyNumberFormat="1" applyFont="1" applyFill="1" applyBorder="1" applyAlignment="1">
      <alignment horizontal="center" vertical="center" wrapText="1"/>
    </xf>
    <xf numFmtId="188" fontId="30" fillId="0" borderId="1" xfId="1227" applyNumberFormat="1" applyFont="1" applyFill="1" applyBorder="1" applyAlignment="1">
      <alignment horizontal="right" vertical="center" wrapText="1"/>
    </xf>
    <xf numFmtId="191" fontId="31" fillId="0" borderId="1" xfId="1227" applyNumberFormat="1" applyFont="1" applyFill="1" applyBorder="1" applyAlignment="1">
      <alignment horizontal="center" vertical="center" wrapText="1"/>
    </xf>
    <xf numFmtId="188" fontId="31" fillId="0" borderId="1" xfId="1227" applyNumberFormat="1" applyFont="1" applyFill="1" applyBorder="1" applyAlignment="1">
      <alignment horizontal="right" vertical="center" wrapText="1"/>
    </xf>
    <xf numFmtId="0" fontId="30" fillId="0" borderId="1" xfId="1227" applyNumberFormat="1" applyFont="1" applyFill="1" applyBorder="1" applyAlignment="1">
      <alignment horizontal="right" vertical="center" wrapText="1"/>
    </xf>
    <xf numFmtId="0" fontId="31" fillId="0" borderId="1" xfId="1227" applyNumberFormat="1" applyFont="1" applyFill="1" applyBorder="1" applyAlignment="1">
      <alignment horizontal="right" vertical="center" wrapText="1"/>
    </xf>
    <xf numFmtId="3" fontId="30" fillId="0" borderId="1" xfId="1227" applyNumberFormat="1" applyFont="1" applyFill="1" applyBorder="1" applyAlignment="1">
      <alignment horizontal="right" vertical="center" wrapText="1"/>
    </xf>
    <xf numFmtId="3" fontId="31" fillId="0" borderId="1" xfId="1227" applyNumberFormat="1" applyFont="1" applyFill="1" applyBorder="1" applyAlignment="1">
      <alignment horizontal="right" vertical="center" wrapText="1"/>
    </xf>
    <xf numFmtId="191" fontId="31" fillId="2" borderId="1" xfId="1227" applyNumberFormat="1" applyFont="1" applyFill="1" applyBorder="1" applyAlignment="1" applyProtection="1">
      <alignment horizontal="right" vertical="center" wrapText="1"/>
    </xf>
    <xf numFmtId="49" fontId="30" fillId="0" borderId="1" xfId="773" applyNumberFormat="1" applyFont="1" applyFill="1" applyBorder="1" applyAlignment="1" applyProtection="1">
      <alignment horizontal="distributed" vertical="center"/>
    </xf>
    <xf numFmtId="178" fontId="30" fillId="0" borderId="1" xfId="773" applyNumberFormat="1" applyFont="1" applyBorder="1" applyAlignment="1">
      <alignment horizontal="right" vertical="center" wrapText="1"/>
    </xf>
    <xf numFmtId="178" fontId="31" fillId="0" borderId="1" xfId="773" applyNumberFormat="1" applyFont="1" applyBorder="1" applyAlignment="1">
      <alignment horizontal="right" vertical="center" wrapText="1"/>
    </xf>
    <xf numFmtId="191" fontId="30" fillId="0" borderId="1" xfId="1227" applyNumberFormat="1" applyFont="1" applyFill="1" applyBorder="1" applyAlignment="1">
      <alignment horizontal="right" vertical="center" wrapText="1"/>
    </xf>
    <xf numFmtId="49" fontId="30" fillId="0" borderId="1" xfId="773" applyNumberFormat="1" applyFont="1" applyFill="1" applyBorder="1" applyAlignment="1" applyProtection="1">
      <alignment horizontal="left" vertical="center"/>
    </xf>
    <xf numFmtId="191" fontId="32" fillId="0" borderId="0" xfId="755" applyNumberFormat="1" applyAlignment="1">
      <alignment horizontal="right" vertical="center"/>
    </xf>
    <xf numFmtId="0" fontId="32" fillId="0" borderId="0" xfId="518" applyFill="1" applyAlignment="1"/>
    <xf numFmtId="0" fontId="32" fillId="0" borderId="0" xfId="518" applyAlignment="1"/>
    <xf numFmtId="0" fontId="18" fillId="0" borderId="0" xfId="518" applyNumberFormat="1" applyFont="1" applyFill="1" applyAlignment="1" applyProtection="1">
      <alignment horizontal="center" vertical="center" wrapText="1"/>
    </xf>
    <xf numFmtId="0" fontId="31" fillId="0" borderId="0" xfId="518" applyFont="1" applyFill="1" applyAlignment="1" applyProtection="1">
      <alignment horizontal="left" vertical="center"/>
    </xf>
    <xf numFmtId="203" fontId="31" fillId="0" borderId="0" xfId="518" applyNumberFormat="1" applyFont="1" applyFill="1" applyAlignment="1" applyProtection="1">
      <alignment horizontal="right"/>
    </xf>
    <xf numFmtId="0" fontId="35" fillId="0" borderId="0" xfId="518" applyFont="1" applyFill="1" applyAlignment="1">
      <alignment vertical="center"/>
    </xf>
    <xf numFmtId="0" fontId="31" fillId="0" borderId="0" xfId="518" applyFont="1" applyFill="1" applyAlignment="1">
      <alignment horizontal="right" vertical="center"/>
    </xf>
    <xf numFmtId="0" fontId="30" fillId="0" borderId="1" xfId="518" applyNumberFormat="1" applyFont="1" applyFill="1" applyBorder="1" applyAlignment="1" applyProtection="1">
      <alignment horizontal="center" vertical="center"/>
    </xf>
    <xf numFmtId="0" fontId="32" fillId="0" borderId="0" xfId="518" applyAlignment="1">
      <alignment horizontal="center" vertical="center"/>
    </xf>
    <xf numFmtId="49" fontId="30" fillId="0" borderId="1" xfId="768" applyNumberFormat="1" applyFont="1" applyFill="1" applyBorder="1" applyAlignment="1" applyProtection="1">
      <alignment vertical="center"/>
    </xf>
    <xf numFmtId="191" fontId="30" fillId="0" borderId="1" xfId="729" applyNumberFormat="1" applyFont="1" applyFill="1" applyBorder="1" applyAlignment="1">
      <alignment horizontal="right" vertical="center" wrapText="1"/>
    </xf>
    <xf numFmtId="10" fontId="30" fillId="0" borderId="1" xfId="522" applyNumberFormat="1" applyFont="1" applyFill="1" applyBorder="1" applyAlignment="1">
      <alignment horizontal="right" vertical="center" wrapText="1"/>
    </xf>
    <xf numFmtId="49" fontId="31" fillId="0" borderId="1" xfId="768" applyNumberFormat="1" applyFont="1" applyFill="1" applyBorder="1" applyAlignment="1" applyProtection="1">
      <alignment vertical="center"/>
    </xf>
    <xf numFmtId="191" fontId="31" fillId="0" borderId="1" xfId="729" applyNumberFormat="1" applyFont="1" applyFill="1" applyBorder="1" applyAlignment="1">
      <alignment horizontal="right" vertical="center" wrapText="1"/>
    </xf>
    <xf numFmtId="10" fontId="31" fillId="0" borderId="1" xfId="522" applyNumberFormat="1" applyFont="1" applyFill="1" applyBorder="1" applyAlignment="1" applyProtection="1">
      <alignment horizontal="right" vertical="center" wrapText="1"/>
    </xf>
    <xf numFmtId="49" fontId="30" fillId="0" borderId="1" xfId="768" applyNumberFormat="1" applyFont="1" applyFill="1" applyBorder="1" applyAlignment="1" applyProtection="1">
      <alignment vertical="center" wrapText="1"/>
    </xf>
    <xf numFmtId="10" fontId="30" fillId="0" borderId="1" xfId="522" applyNumberFormat="1" applyFont="1" applyFill="1" applyBorder="1" applyAlignment="1" applyProtection="1">
      <alignment horizontal="right" vertical="center" wrapText="1"/>
    </xf>
    <xf numFmtId="191" fontId="31" fillId="0" borderId="1" xfId="1227" applyNumberFormat="1" applyFont="1" applyFill="1" applyBorder="1" applyAlignment="1">
      <alignment horizontal="right" vertical="center" wrapText="1"/>
    </xf>
    <xf numFmtId="178" fontId="31" fillId="0" borderId="1" xfId="522" applyNumberFormat="1" applyFont="1" applyFill="1" applyBorder="1" applyAlignment="1">
      <alignment horizontal="right" vertical="center" wrapText="1"/>
    </xf>
    <xf numFmtId="191" fontId="32" fillId="0" borderId="1" xfId="773" applyNumberFormat="1" applyFont="1" applyFill="1" applyBorder="1" applyAlignment="1">
      <alignment horizontal="right" vertical="center"/>
    </xf>
    <xf numFmtId="178" fontId="31" fillId="0" borderId="1" xfId="522" applyNumberFormat="1" applyFont="1" applyFill="1" applyBorder="1" applyAlignment="1" applyProtection="1">
      <alignment horizontal="right" vertical="center" wrapText="1"/>
    </xf>
    <xf numFmtId="178" fontId="30" fillId="0" borderId="1" xfId="522" applyNumberFormat="1" applyFont="1" applyFill="1" applyBorder="1" applyAlignment="1" applyProtection="1">
      <alignment horizontal="right" vertical="center" wrapText="1"/>
    </xf>
    <xf numFmtId="10" fontId="31" fillId="2" borderId="1" xfId="522" applyNumberFormat="1" applyFont="1" applyFill="1" applyBorder="1" applyAlignment="1" applyProtection="1">
      <alignment horizontal="right" vertical="center" wrapText="1"/>
    </xf>
    <xf numFmtId="10" fontId="36" fillId="0" borderId="1" xfId="522" applyNumberFormat="1" applyFont="1" applyFill="1" applyBorder="1" applyAlignment="1" applyProtection="1">
      <alignment horizontal="right" vertical="center" wrapText="1"/>
    </xf>
    <xf numFmtId="191" fontId="32" fillId="0" borderId="0" xfId="518" applyNumberFormat="1" applyAlignment="1"/>
    <xf numFmtId="0" fontId="32" fillId="0" borderId="0" xfId="795" applyFill="1" applyAlignment="1"/>
    <xf numFmtId="0" fontId="32" fillId="0" borderId="0" xfId="795" applyAlignment="1"/>
    <xf numFmtId="0" fontId="37" fillId="0" borderId="0" xfId="795" applyNumberFormat="1" applyFont="1" applyFill="1" applyAlignment="1" applyProtection="1">
      <alignment horizontal="center" vertical="center" wrapText="1"/>
    </xf>
    <xf numFmtId="0" fontId="28" fillId="0" borderId="0" xfId="408" applyFont="1" applyAlignment="1" applyProtection="1">
      <alignment horizontal="left" vertical="center"/>
    </xf>
    <xf numFmtId="0" fontId="34" fillId="0" borderId="0" xfId="408" applyFont="1" applyAlignment="1"/>
    <xf numFmtId="177" fontId="34" fillId="0" borderId="0" xfId="408" applyNumberFormat="1" applyFont="1" applyAlignment="1"/>
    <xf numFmtId="202" fontId="38" fillId="0" borderId="0" xfId="408" applyNumberFormat="1" applyFont="1" applyFill="1" applyBorder="1" applyAlignment="1" applyProtection="1">
      <alignment horizontal="right" vertical="center"/>
    </xf>
    <xf numFmtId="0" fontId="32" fillId="0" borderId="0" xfId="795" applyAlignment="1">
      <alignment horizontal="center" vertical="center"/>
    </xf>
    <xf numFmtId="0" fontId="39" fillId="0" borderId="0" xfId="1036" applyFont="1" applyAlignment="1">
      <alignment horizontal="center" vertical="center"/>
    </xf>
    <xf numFmtId="178" fontId="31" fillId="0" borderId="1" xfId="814" applyNumberFormat="1" applyFont="1" applyFill="1" applyBorder="1" applyAlignment="1" applyProtection="1">
      <alignment horizontal="right" vertical="center" wrapText="1"/>
    </xf>
    <xf numFmtId="49" fontId="30" fillId="0" borderId="1" xfId="102" applyNumberFormat="1" applyFont="1" applyFill="1" applyBorder="1" applyAlignment="1" applyProtection="1">
      <alignment horizontal="left" vertical="center" wrapText="1"/>
    </xf>
    <xf numFmtId="178" fontId="30" fillId="0" borderId="1" xfId="814" applyNumberFormat="1" applyFont="1" applyFill="1" applyBorder="1" applyAlignment="1" applyProtection="1">
      <alignment horizontal="right" vertical="center" wrapText="1"/>
    </xf>
    <xf numFmtId="191" fontId="38" fillId="0" borderId="1" xfId="1227" applyNumberFormat="1" applyFont="1" applyFill="1" applyBorder="1" applyAlignment="1" applyProtection="1">
      <alignment vertical="center" wrapText="1"/>
    </xf>
    <xf numFmtId="49" fontId="30" fillId="0" borderId="1" xfId="773" applyNumberFormat="1" applyFont="1" applyFill="1" applyBorder="1" applyAlignment="1" applyProtection="1">
      <alignment horizontal="left" vertical="center" wrapText="1"/>
    </xf>
    <xf numFmtId="191" fontId="32" fillId="0" borderId="0" xfId="795" applyNumberFormat="1" applyAlignment="1"/>
    <xf numFmtId="0" fontId="32" fillId="0" borderId="0" xfId="796" applyAlignment="1">
      <alignment vertical="center"/>
    </xf>
    <xf numFmtId="0" fontId="32" fillId="0" borderId="0" xfId="796" applyFill="1" applyAlignment="1"/>
    <xf numFmtId="0" fontId="32" fillId="0" borderId="0" xfId="796" applyAlignment="1"/>
    <xf numFmtId="0" fontId="37" fillId="0" borderId="0" xfId="796" applyNumberFormat="1" applyFont="1" applyFill="1" applyAlignment="1" applyProtection="1">
      <alignment horizontal="center" vertical="center" wrapText="1"/>
    </xf>
    <xf numFmtId="0" fontId="31" fillId="0" borderId="0" xfId="796" applyFont="1" applyFill="1" applyAlignment="1" applyProtection="1">
      <alignment horizontal="left" vertical="center"/>
    </xf>
    <xf numFmtId="4" fontId="31" fillId="0" borderId="0" xfId="796" applyNumberFormat="1" applyFont="1" applyFill="1" applyAlignment="1" applyProtection="1">
      <alignment horizontal="right" vertical="center"/>
    </xf>
    <xf numFmtId="177" fontId="35" fillId="0" borderId="0" xfId="796" applyNumberFormat="1" applyFont="1" applyFill="1" applyAlignment="1">
      <alignment vertical="center"/>
    </xf>
    <xf numFmtId="0" fontId="31" fillId="0" borderId="0" xfId="796" applyFont="1" applyFill="1" applyAlignment="1">
      <alignment horizontal="right" vertical="center"/>
    </xf>
    <xf numFmtId="0" fontId="30" fillId="0" borderId="1" xfId="795" applyNumberFormat="1" applyFont="1" applyFill="1" applyBorder="1" applyAlignment="1" applyProtection="1">
      <alignment horizontal="center" vertical="center"/>
    </xf>
    <xf numFmtId="49" fontId="30" fillId="0" borderId="1" xfId="795" applyNumberFormat="1" applyFont="1" applyFill="1" applyBorder="1" applyAlignment="1" applyProtection="1">
      <alignment vertical="center"/>
    </xf>
    <xf numFmtId="191" fontId="30" fillId="0" borderId="1" xfId="971" applyNumberFormat="1" applyFont="1" applyBorder="1" applyAlignment="1">
      <alignment horizontal="right" vertical="center" wrapText="1"/>
    </xf>
    <xf numFmtId="191" fontId="30" fillId="0" borderId="1" xfId="729" applyNumberFormat="1" applyFont="1" applyBorder="1" applyAlignment="1">
      <alignment horizontal="right" vertical="center" wrapText="1"/>
    </xf>
    <xf numFmtId="0" fontId="39" fillId="0" borderId="0" xfId="1036" applyFont="1">
      <alignment vertical="center"/>
    </xf>
    <xf numFmtId="49" fontId="31" fillId="0" borderId="1" xfId="795" applyNumberFormat="1" applyFont="1" applyFill="1" applyBorder="1" applyAlignment="1" applyProtection="1">
      <alignment vertical="center"/>
    </xf>
    <xf numFmtId="191" fontId="31" fillId="0" borderId="1" xfId="971" applyNumberFormat="1" applyFont="1" applyBorder="1" applyAlignment="1">
      <alignment horizontal="right" vertical="center" wrapText="1"/>
    </xf>
    <xf numFmtId="191" fontId="31" fillId="0" borderId="1" xfId="729" applyNumberFormat="1" applyFont="1" applyBorder="1" applyAlignment="1">
      <alignment horizontal="right" vertical="center" wrapText="1"/>
    </xf>
    <xf numFmtId="191" fontId="30" fillId="0" borderId="1" xfId="971" applyNumberFormat="1" applyFont="1" applyFill="1" applyBorder="1" applyAlignment="1">
      <alignment horizontal="right" vertical="center" wrapText="1"/>
    </xf>
    <xf numFmtId="191" fontId="31" fillId="2" borderId="1" xfId="729" applyNumberFormat="1" applyFont="1" applyFill="1" applyBorder="1" applyAlignment="1">
      <alignment horizontal="right" vertical="center" wrapText="1"/>
    </xf>
    <xf numFmtId="49" fontId="30" fillId="0" borderId="1" xfId="773" applyNumberFormat="1" applyFont="1" applyFill="1" applyBorder="1" applyAlignment="1" applyProtection="1">
      <alignment vertical="center"/>
    </xf>
    <xf numFmtId="191" fontId="32" fillId="0" borderId="0" xfId="796" applyNumberFormat="1" applyAlignment="1"/>
    <xf numFmtId="0" fontId="32" fillId="0" borderId="0" xfId="1036">
      <alignment vertical="center"/>
    </xf>
    <xf numFmtId="0" fontId="40" fillId="0" borderId="0" xfId="1036" applyFont="1" applyAlignment="1">
      <alignment horizontal="center" vertical="center" wrapText="1"/>
    </xf>
    <xf numFmtId="0" fontId="32" fillId="0" borderId="0" xfId="1036" applyFill="1">
      <alignment vertical="center"/>
    </xf>
    <xf numFmtId="0" fontId="6" fillId="0" borderId="0" xfId="901" applyFont="1" applyFill="1" applyAlignment="1">
      <alignment vertical="center"/>
    </xf>
    <xf numFmtId="0" fontId="41" fillId="0" borderId="0" xfId="855" applyFont="1" applyAlignment="1">
      <alignment horizontal="center" vertical="center" shrinkToFit="1"/>
    </xf>
    <xf numFmtId="0" fontId="42" fillId="0" borderId="0" xfId="855" applyFont="1" applyAlignment="1">
      <alignment horizontal="center" vertical="center" shrinkToFit="1"/>
    </xf>
    <xf numFmtId="0" fontId="28" fillId="0" borderId="0" xfId="855" applyFont="1" applyBorder="1" applyAlignment="1">
      <alignment horizontal="left" vertical="center" wrapText="1"/>
    </xf>
    <xf numFmtId="0" fontId="28" fillId="0" borderId="0" xfId="901" applyFont="1" applyFill="1" applyAlignment="1">
      <alignment horizontal="right"/>
    </xf>
    <xf numFmtId="0" fontId="30" fillId="0" borderId="1" xfId="1036" applyFont="1" applyBorder="1" applyAlignment="1">
      <alignment horizontal="center" vertical="center"/>
    </xf>
    <xf numFmtId="49" fontId="30" fillId="0" borderId="1" xfId="901" applyNumberFormat="1" applyFont="1" applyFill="1" applyBorder="1" applyAlignment="1" applyProtection="1">
      <alignment vertical="center" wrapText="1"/>
    </xf>
    <xf numFmtId="191" fontId="31" fillId="0" borderId="1" xfId="1227" applyNumberFormat="1" applyFont="1" applyBorder="1" applyAlignment="1">
      <alignment horizontal="right" vertical="center" wrapText="1"/>
    </xf>
    <xf numFmtId="0" fontId="31" fillId="0" borderId="1" xfId="747" applyNumberFormat="1" applyFont="1" applyFill="1" applyBorder="1" applyAlignment="1">
      <alignment horizontal="left" vertical="center" wrapText="1"/>
    </xf>
    <xf numFmtId="0" fontId="28" fillId="0" borderId="1" xfId="901" applyFont="1" applyFill="1" applyBorder="1" applyAlignment="1">
      <alignment horizontal="center" vertical="center"/>
    </xf>
    <xf numFmtId="0" fontId="28" fillId="0" borderId="1" xfId="901" applyFont="1" applyFill="1" applyBorder="1" applyAlignment="1">
      <alignment horizontal="left" vertical="center"/>
    </xf>
    <xf numFmtId="0" fontId="43" fillId="0" borderId="1" xfId="901" applyFont="1" applyFill="1" applyBorder="1" applyAlignment="1">
      <alignment horizontal="center" vertical="center"/>
    </xf>
    <xf numFmtId="0" fontId="44" fillId="0" borderId="1" xfId="1036" applyFont="1" applyFill="1" applyBorder="1">
      <alignment vertical="center"/>
    </xf>
    <xf numFmtId="0" fontId="32" fillId="0" borderId="0" xfId="1038">
      <alignment vertical="center"/>
    </xf>
    <xf numFmtId="0" fontId="40" fillId="0" borderId="0" xfId="1038" applyFont="1" applyAlignment="1">
      <alignment horizontal="center" vertical="center" wrapText="1"/>
    </xf>
    <xf numFmtId="0" fontId="32" fillId="0" borderId="0" xfId="1038" applyFill="1">
      <alignment vertical="center"/>
    </xf>
    <xf numFmtId="0" fontId="31" fillId="0" borderId="1" xfId="901" applyFont="1" applyFill="1" applyBorder="1" applyAlignment="1">
      <alignment horizontal="center" vertical="center"/>
    </xf>
    <xf numFmtId="0" fontId="44" fillId="0" borderId="1" xfId="1038" applyFont="1" applyFill="1" applyBorder="1">
      <alignment vertical="center"/>
    </xf>
    <xf numFmtId="0" fontId="10" fillId="0" borderId="0" xfId="847" applyFont="1" applyFill="1" applyAlignment="1">
      <alignment horizontal="center" vertical="center" shrinkToFit="1"/>
    </xf>
    <xf numFmtId="0" fontId="12" fillId="0" borderId="0" xfId="847" applyFont="1" applyFill="1" applyAlignment="1">
      <alignment horizontal="left" vertical="center" wrapText="1"/>
    </xf>
    <xf numFmtId="182" fontId="45" fillId="0" borderId="0" xfId="1033" applyNumberFormat="1" applyFont="1" applyFill="1" applyBorder="1" applyAlignment="1">
      <alignment horizontal="right" vertical="center"/>
    </xf>
    <xf numFmtId="0" fontId="46" fillId="0" borderId="1" xfId="1033" applyFont="1" applyFill="1" applyBorder="1" applyAlignment="1">
      <alignment horizontal="center" vertical="center"/>
    </xf>
    <xf numFmtId="182" fontId="46" fillId="0" borderId="1" xfId="1031" applyNumberFormat="1" applyFont="1" applyFill="1" applyBorder="1" applyAlignment="1">
      <alignment horizontal="center" vertical="center" wrapText="1"/>
    </xf>
    <xf numFmtId="0" fontId="0" fillId="0" borderId="0" xfId="0" applyFont="1" applyAlignment="1"/>
    <xf numFmtId="49" fontId="46" fillId="0" borderId="1" xfId="0" applyNumberFormat="1" applyFont="1" applyFill="1" applyBorder="1" applyAlignment="1" applyProtection="1">
      <alignment vertical="center" wrapText="1"/>
    </xf>
    <xf numFmtId="191" fontId="30" fillId="0" borderId="1" xfId="1031" applyNumberFormat="1" applyFont="1" applyFill="1" applyBorder="1" applyAlignment="1">
      <alignment horizontal="right" vertical="center" wrapText="1"/>
    </xf>
    <xf numFmtId="178" fontId="30" fillId="0" borderId="1" xfId="32" applyNumberFormat="1" applyFont="1" applyFill="1" applyBorder="1" applyAlignment="1">
      <alignment horizontal="right" vertical="center" wrapText="1"/>
    </xf>
    <xf numFmtId="0" fontId="47" fillId="0" borderId="0" xfId="1030" applyFont="1">
      <alignment vertical="center"/>
    </xf>
    <xf numFmtId="0" fontId="45" fillId="0" borderId="1" xfId="516" applyNumberFormat="1" applyFont="1" applyFill="1" applyBorder="1" applyAlignment="1">
      <alignment horizontal="left" vertical="center" wrapText="1"/>
    </xf>
    <xf numFmtId="191" fontId="31" fillId="0" borderId="1" xfId="1031" applyNumberFormat="1" applyFont="1" applyFill="1" applyBorder="1" applyAlignment="1">
      <alignment horizontal="right" vertical="center" wrapText="1"/>
    </xf>
    <xf numFmtId="178" fontId="31" fillId="0" borderId="1" xfId="1031" applyNumberFormat="1" applyFont="1" applyFill="1" applyBorder="1" applyAlignment="1">
      <alignment horizontal="right" vertical="center" wrapText="1"/>
    </xf>
    <xf numFmtId="178" fontId="31" fillId="0" borderId="1" xfId="1031" applyNumberFormat="1" applyFont="1" applyBorder="1" applyAlignment="1">
      <alignment horizontal="right" vertical="center" wrapText="1"/>
    </xf>
    <xf numFmtId="178" fontId="30" fillId="0" borderId="1" xfId="1031" applyNumberFormat="1" applyFont="1" applyFill="1" applyBorder="1" applyAlignment="1">
      <alignment horizontal="right" vertical="center" wrapText="1"/>
    </xf>
    <xf numFmtId="178" fontId="30" fillId="0" borderId="1" xfId="1031" applyNumberFormat="1" applyFont="1" applyBorder="1" applyAlignment="1">
      <alignment horizontal="right" vertical="center" wrapText="1"/>
    </xf>
    <xf numFmtId="49" fontId="45" fillId="0" borderId="1" xfId="0" applyNumberFormat="1" applyFont="1" applyFill="1" applyBorder="1" applyAlignment="1" applyProtection="1">
      <alignment vertical="center" wrapText="1"/>
    </xf>
    <xf numFmtId="0" fontId="46" fillId="0" borderId="1" xfId="1031" applyFont="1" applyFill="1" applyBorder="1" applyAlignment="1">
      <alignment horizontal="distributed" vertical="center" wrapText="1"/>
    </xf>
    <xf numFmtId="0" fontId="46" fillId="0" borderId="1" xfId="516" applyNumberFormat="1" applyFont="1" applyFill="1" applyBorder="1" applyAlignment="1">
      <alignment horizontal="left" vertical="center" wrapText="1"/>
    </xf>
    <xf numFmtId="0" fontId="45" fillId="0" borderId="1" xfId="516" applyNumberFormat="1" applyFont="1" applyFill="1" applyBorder="1" applyAlignment="1">
      <alignment horizontal="left" vertical="center" wrapText="1" indent="1"/>
    </xf>
    <xf numFmtId="191" fontId="28" fillId="0" borderId="1" xfId="0" applyNumberFormat="1" applyFont="1" applyFill="1" applyBorder="1" applyAlignment="1">
      <alignment horizontal="right" vertical="center" wrapText="1"/>
    </xf>
    <xf numFmtId="0" fontId="46" fillId="0" borderId="1" xfId="1031" applyFont="1" applyFill="1" applyBorder="1" applyAlignment="1">
      <alignment horizontal="left" vertical="center" wrapText="1"/>
    </xf>
    <xf numFmtId="191" fontId="43" fillId="0" borderId="1" xfId="0" applyNumberFormat="1" applyFont="1" applyFill="1" applyBorder="1" applyAlignment="1">
      <alignment horizontal="right" vertical="center" wrapText="1"/>
    </xf>
    <xf numFmtId="41" fontId="0" fillId="0" borderId="0" xfId="0" applyNumberFormat="1" applyAlignment="1"/>
    <xf numFmtId="191" fontId="0" fillId="0" borderId="0" xfId="0" applyNumberFormat="1" applyAlignment="1"/>
    <xf numFmtId="0" fontId="8" fillId="0" borderId="0" xfId="516" applyAlignment="1"/>
    <xf numFmtId="0" fontId="48" fillId="3" borderId="0" xfId="516" applyFont="1" applyFill="1" applyAlignment="1"/>
    <xf numFmtId="0" fontId="10" fillId="0" borderId="0" xfId="847" applyFont="1" applyAlignment="1">
      <alignment horizontal="center" vertical="center" shrinkToFit="1"/>
    </xf>
    <xf numFmtId="0" fontId="49" fillId="3" borderId="0" xfId="847" applyFont="1" applyFill="1" applyAlignment="1">
      <alignment horizontal="center" vertical="center" shrinkToFit="1"/>
    </xf>
    <xf numFmtId="0" fontId="12" fillId="0" borderId="0" xfId="847" applyFont="1" applyAlignment="1">
      <alignment horizontal="left" vertical="center" wrapText="1"/>
    </xf>
    <xf numFmtId="0" fontId="50" fillId="0" borderId="0" xfId="847" applyFont="1" applyFill="1" applyAlignment="1">
      <alignment horizontal="left" vertical="center" wrapText="1"/>
    </xf>
    <xf numFmtId="0" fontId="45" fillId="0" borderId="0" xfId="516" applyFont="1" applyAlignment="1">
      <alignment horizontal="right" vertical="center"/>
    </xf>
    <xf numFmtId="0" fontId="46" fillId="0" borderId="1" xfId="516" applyFont="1" applyFill="1" applyBorder="1" applyAlignment="1">
      <alignment horizontal="center" vertical="center" wrapText="1"/>
    </xf>
    <xf numFmtId="191" fontId="30" fillId="0" borderId="1" xfId="23" applyNumberFormat="1" applyFont="1" applyFill="1" applyBorder="1" applyAlignment="1">
      <alignment horizontal="right" vertical="center" wrapText="1"/>
    </xf>
    <xf numFmtId="191" fontId="51" fillId="0" borderId="1" xfId="23" applyNumberFormat="1" applyFont="1" applyFill="1" applyBorder="1" applyAlignment="1">
      <alignment horizontal="right" vertical="center" wrapText="1"/>
    </xf>
    <xf numFmtId="0" fontId="38" fillId="0" borderId="1" xfId="0" applyFont="1" applyFill="1" applyBorder="1" applyAlignment="1" applyProtection="1">
      <alignment horizontal="right" vertical="center"/>
      <protection locked="0"/>
    </xf>
    <xf numFmtId="178" fontId="43" fillId="0" borderId="1" xfId="847" applyNumberFormat="1" applyFont="1" applyFill="1" applyBorder="1" applyAlignment="1">
      <alignment horizontal="right" vertical="center" wrapText="1"/>
    </xf>
    <xf numFmtId="0" fontId="38" fillId="3" borderId="1" xfId="0" applyFont="1" applyFill="1" applyBorder="1" applyAlignment="1" applyProtection="1">
      <alignment horizontal="right" vertical="center"/>
      <protection locked="0"/>
    </xf>
    <xf numFmtId="178" fontId="28" fillId="0" borderId="1" xfId="0" applyNumberFormat="1" applyFont="1" applyBorder="1" applyAlignment="1">
      <alignment horizontal="right" vertical="center" wrapText="1"/>
    </xf>
    <xf numFmtId="0" fontId="38" fillId="0" borderId="1" xfId="0" applyNumberFormat="1" applyFont="1" applyFill="1" applyBorder="1" applyAlignment="1" applyProtection="1">
      <alignment horizontal="right" vertical="center"/>
    </xf>
    <xf numFmtId="178" fontId="28" fillId="0" borderId="1" xfId="847" applyNumberFormat="1" applyFont="1" applyFill="1" applyBorder="1" applyAlignment="1">
      <alignment horizontal="right" vertical="center" wrapText="1"/>
    </xf>
    <xf numFmtId="3" fontId="38" fillId="3" borderId="1" xfId="0" applyNumberFormat="1" applyFont="1" applyFill="1" applyBorder="1" applyAlignment="1" applyProtection="1">
      <alignment horizontal="right" vertical="center" wrapText="1"/>
      <protection locked="0"/>
    </xf>
    <xf numFmtId="3" fontId="38" fillId="0" borderId="1" xfId="0" applyNumberFormat="1" applyFont="1" applyFill="1" applyBorder="1" applyAlignment="1" applyProtection="1">
      <alignment horizontal="right" vertical="center" wrapText="1"/>
      <protection locked="0"/>
    </xf>
    <xf numFmtId="178" fontId="28" fillId="0" borderId="1" xfId="0" applyNumberFormat="1" applyFont="1" applyFill="1" applyBorder="1" applyAlignment="1">
      <alignment horizontal="right" vertical="center" wrapText="1"/>
    </xf>
    <xf numFmtId="4" fontId="52" fillId="0" borderId="1" xfId="496" applyNumberFormat="1" applyFont="1" applyFill="1" applyBorder="1" applyAlignment="1" applyProtection="1">
      <alignment horizontal="right" vertical="center"/>
    </xf>
    <xf numFmtId="4" fontId="53" fillId="0" borderId="1" xfId="496" applyNumberFormat="1" applyFont="1" applyFill="1" applyBorder="1" applyAlignment="1" applyProtection="1">
      <alignment horizontal="right" vertical="center"/>
    </xf>
    <xf numFmtId="191" fontId="30" fillId="0" borderId="1" xfId="847" applyNumberFormat="1" applyFont="1" applyFill="1" applyBorder="1" applyAlignment="1">
      <alignment horizontal="right" vertical="center" wrapText="1"/>
    </xf>
    <xf numFmtId="191" fontId="31" fillId="0" borderId="1" xfId="847" applyNumberFormat="1" applyFont="1" applyFill="1" applyBorder="1" applyAlignment="1">
      <alignment horizontal="right" vertical="center" wrapText="1"/>
    </xf>
    <xf numFmtId="191" fontId="31" fillId="3" borderId="1" xfId="847" applyNumberFormat="1" applyFont="1" applyFill="1" applyBorder="1" applyAlignment="1">
      <alignment horizontal="right" vertical="center" wrapText="1"/>
    </xf>
    <xf numFmtId="191" fontId="30" fillId="3" borderId="1" xfId="1031" applyNumberFormat="1" applyFont="1" applyFill="1" applyBorder="1" applyAlignment="1">
      <alignment horizontal="right" vertical="center" wrapText="1"/>
    </xf>
    <xf numFmtId="191" fontId="31" fillId="3" borderId="1" xfId="1031" applyNumberFormat="1" applyFont="1" applyFill="1" applyBorder="1" applyAlignment="1">
      <alignment horizontal="right" vertical="center" wrapText="1"/>
    </xf>
    <xf numFmtId="191" fontId="31" fillId="0" borderId="1" xfId="23" applyNumberFormat="1" applyFont="1" applyFill="1" applyBorder="1" applyAlignment="1">
      <alignment horizontal="right" vertical="center" wrapText="1"/>
    </xf>
    <xf numFmtId="191" fontId="31" fillId="0" borderId="1" xfId="1230" applyNumberFormat="1" applyFont="1" applyFill="1" applyBorder="1" applyAlignment="1">
      <alignment horizontal="right" vertical="center" wrapText="1"/>
    </xf>
    <xf numFmtId="191" fontId="30" fillId="0" borderId="1" xfId="1230" applyNumberFormat="1" applyFont="1" applyFill="1" applyBorder="1" applyAlignment="1">
      <alignment horizontal="right" vertical="center" wrapText="1"/>
    </xf>
    <xf numFmtId="178" fontId="43" fillId="0" borderId="1" xfId="0" applyNumberFormat="1" applyFont="1" applyFill="1" applyBorder="1" applyAlignment="1">
      <alignment horizontal="right" vertical="center" wrapText="1"/>
    </xf>
    <xf numFmtId="0" fontId="11" fillId="0" borderId="1" xfId="0" applyFont="1" applyFill="1" applyBorder="1" applyAlignment="1">
      <alignment horizontal="distributed" vertical="center" wrapText="1"/>
    </xf>
    <xf numFmtId="49" fontId="46" fillId="0" borderId="1" xfId="0" applyNumberFormat="1" applyFont="1" applyFill="1" applyBorder="1" applyAlignment="1" applyProtection="1">
      <alignment horizontal="center" vertical="center" wrapText="1"/>
    </xf>
    <xf numFmtId="49" fontId="46" fillId="0" borderId="1" xfId="0" applyNumberFormat="1" applyFont="1" applyFill="1" applyBorder="1" applyAlignment="1" applyProtection="1">
      <alignment horizontal="left" vertical="center" wrapText="1"/>
    </xf>
    <xf numFmtId="191" fontId="30" fillId="0" borderId="1" xfId="0" applyNumberFormat="1" applyFont="1" applyFill="1" applyBorder="1" applyAlignment="1">
      <alignment horizontal="right" vertical="center" wrapText="1"/>
    </xf>
    <xf numFmtId="191" fontId="30" fillId="3" borderId="1" xfId="23" applyNumberFormat="1" applyFont="1" applyFill="1" applyBorder="1" applyAlignment="1">
      <alignment horizontal="right" vertical="center" wrapText="1"/>
    </xf>
    <xf numFmtId="41" fontId="8" fillId="0" borderId="0" xfId="516" applyNumberFormat="1" applyAlignment="1"/>
    <xf numFmtId="191" fontId="8" fillId="0" borderId="0" xfId="516" applyNumberFormat="1" applyAlignment="1"/>
    <xf numFmtId="0" fontId="45" fillId="0" borderId="0" xfId="516" applyFont="1" applyAlignment="1"/>
    <xf numFmtId="0" fontId="8" fillId="0" borderId="0" xfId="516" applyFill="1" applyAlignment="1"/>
    <xf numFmtId="0" fontId="10" fillId="2" borderId="0" xfId="847" applyFont="1" applyFill="1" applyAlignment="1">
      <alignment horizontal="center" vertical="center" shrinkToFit="1"/>
    </xf>
    <xf numFmtId="0" fontId="54" fillId="2" borderId="0" xfId="847" applyFont="1" applyFill="1" applyAlignment="1">
      <alignment vertical="center" shrinkToFit="1"/>
    </xf>
    <xf numFmtId="0" fontId="12" fillId="2" borderId="0" xfId="847" applyFont="1" applyFill="1" applyAlignment="1">
      <alignment horizontal="left" vertical="center" wrapText="1"/>
    </xf>
    <xf numFmtId="0" fontId="45" fillId="2" borderId="0" xfId="516" applyFont="1" applyFill="1" applyAlignment="1">
      <alignment horizontal="right" vertical="center"/>
    </xf>
    <xf numFmtId="182" fontId="8" fillId="2" borderId="0" xfId="1033" applyNumberFormat="1" applyFont="1" applyFill="1" applyBorder="1" applyAlignment="1">
      <alignment vertical="center"/>
    </xf>
    <xf numFmtId="0" fontId="46" fillId="0" borderId="1" xfId="1033" applyFont="1" applyFill="1" applyBorder="1" applyAlignment="1">
      <alignment horizontal="distributed" vertical="center" wrapText="1" indent="3"/>
    </xf>
    <xf numFmtId="0" fontId="8" fillId="2" borderId="0" xfId="516" applyFill="1" applyAlignment="1"/>
    <xf numFmtId="41" fontId="43" fillId="0" borderId="1" xfId="0" applyNumberFormat="1" applyFont="1" applyFill="1" applyBorder="1" applyAlignment="1">
      <alignment horizontal="right" vertical="center" wrapText="1"/>
    </xf>
    <xf numFmtId="0" fontId="8" fillId="2" borderId="0" xfId="551" applyFill="1" applyAlignment="1"/>
    <xf numFmtId="41" fontId="31" fillId="0" borderId="1" xfId="1031" applyNumberFormat="1" applyFont="1" applyFill="1" applyBorder="1" applyAlignment="1">
      <alignment horizontal="right" vertical="center" wrapText="1"/>
    </xf>
    <xf numFmtId="0" fontId="31" fillId="0" borderId="1" xfId="516" applyNumberFormat="1" applyFont="1" applyFill="1" applyBorder="1" applyAlignment="1">
      <alignment horizontal="left" vertical="center" wrapText="1"/>
    </xf>
    <xf numFmtId="41" fontId="31" fillId="0" borderId="1" xfId="1031" applyNumberFormat="1" applyFont="1" applyBorder="1" applyAlignment="1">
      <alignment horizontal="right" vertical="center" wrapText="1"/>
    </xf>
    <xf numFmtId="41" fontId="30" fillId="0" borderId="1" xfId="1031" applyNumberFormat="1" applyFont="1" applyFill="1" applyBorder="1" applyAlignment="1">
      <alignment horizontal="right" vertical="center" wrapText="1"/>
    </xf>
    <xf numFmtId="0" fontId="45" fillId="0" borderId="1" xfId="745" applyNumberFormat="1" applyFont="1" applyFill="1" applyBorder="1" applyAlignment="1">
      <alignment horizontal="left" vertical="center" wrapText="1"/>
    </xf>
    <xf numFmtId="0" fontId="46" fillId="0" borderId="1" xfId="1033" applyFont="1" applyFill="1" applyBorder="1" applyAlignment="1">
      <alignment horizontal="left" vertical="center" wrapText="1"/>
    </xf>
    <xf numFmtId="0" fontId="45" fillId="0" borderId="1" xfId="745" applyNumberFormat="1" applyFont="1" applyFill="1" applyBorder="1" applyAlignment="1">
      <alignment horizontal="left" vertical="center" wrapText="1" indent="2"/>
    </xf>
    <xf numFmtId="178" fontId="43" fillId="0" borderId="1" xfId="0" applyNumberFormat="1" applyFont="1" applyBorder="1" applyAlignment="1">
      <alignment horizontal="right" vertical="center" wrapText="1"/>
    </xf>
    <xf numFmtId="0" fontId="45" fillId="0" borderId="1" xfId="745" applyNumberFormat="1" applyFont="1" applyFill="1" applyBorder="1" applyAlignment="1">
      <alignment horizontal="left" vertical="center" wrapText="1" indent="1"/>
    </xf>
    <xf numFmtId="0" fontId="46" fillId="0" borderId="1" xfId="745" applyNumberFormat="1" applyFont="1" applyFill="1" applyBorder="1" applyAlignment="1">
      <alignment horizontal="left" vertical="center" wrapText="1"/>
    </xf>
    <xf numFmtId="41" fontId="8" fillId="0" borderId="0" xfId="516" applyNumberFormat="1" applyFill="1" applyAlignment="1"/>
    <xf numFmtId="202" fontId="45" fillId="0" borderId="0" xfId="753" applyNumberFormat="1" applyFont="1" applyFill="1" applyBorder="1" applyAlignment="1" applyProtection="1">
      <alignment horizontal="left" vertical="center"/>
    </xf>
    <xf numFmtId="0" fontId="45" fillId="0" borderId="0" xfId="516" applyFont="1" applyFill="1" applyBorder="1" applyAlignment="1">
      <alignment vertical="center"/>
    </xf>
    <xf numFmtId="0" fontId="45" fillId="0" borderId="0" xfId="516" applyFont="1" applyFill="1" applyAlignment="1">
      <alignment vertical="center"/>
    </xf>
    <xf numFmtId="202" fontId="34" fillId="0" borderId="0" xfId="753" applyNumberFormat="1" applyFont="1" applyFill="1" applyBorder="1" applyAlignment="1" applyProtection="1">
      <alignment horizontal="right" vertical="center"/>
    </xf>
    <xf numFmtId="182" fontId="46" fillId="0" borderId="1" xfId="1031" applyNumberFormat="1" applyFont="1" applyBorder="1" applyAlignment="1">
      <alignment horizontal="center" vertical="center" wrapText="1"/>
    </xf>
    <xf numFmtId="41" fontId="30" fillId="0" borderId="1" xfId="1230" applyNumberFormat="1" applyFont="1" applyFill="1" applyBorder="1" applyAlignment="1">
      <alignment horizontal="right" vertical="center" wrapText="1"/>
    </xf>
    <xf numFmtId="0" fontId="55" fillId="2" borderId="0" xfId="1030" applyFont="1" applyFill="1">
      <alignment vertical="center"/>
    </xf>
    <xf numFmtId="41" fontId="31" fillId="0" borderId="1" xfId="1230" applyNumberFormat="1" applyFont="1" applyFill="1" applyBorder="1" applyAlignment="1">
      <alignment horizontal="right" vertical="center" wrapText="1"/>
    </xf>
    <xf numFmtId="41" fontId="56" fillId="0" borderId="1" xfId="0" applyNumberFormat="1" applyFont="1" applyFill="1" applyBorder="1" applyAlignment="1">
      <alignment horizontal="right" vertical="center" wrapText="1"/>
    </xf>
    <xf numFmtId="178" fontId="31" fillId="0" borderId="1" xfId="32" applyNumberFormat="1" applyFont="1" applyFill="1" applyBorder="1" applyAlignment="1">
      <alignment horizontal="right" vertical="center" wrapText="1"/>
    </xf>
    <xf numFmtId="41" fontId="38" fillId="0" borderId="1" xfId="0" applyNumberFormat="1" applyFont="1" applyFill="1" applyBorder="1" applyAlignment="1">
      <alignment horizontal="right" vertical="center" wrapText="1"/>
    </xf>
    <xf numFmtId="41" fontId="31" fillId="0" borderId="1" xfId="0" applyNumberFormat="1" applyFont="1" applyFill="1" applyBorder="1" applyAlignment="1" applyProtection="1">
      <alignment horizontal="right" vertical="center" wrapText="1"/>
    </xf>
    <xf numFmtId="41" fontId="28" fillId="0" borderId="1" xfId="0" applyNumberFormat="1" applyFont="1" applyFill="1" applyBorder="1" applyAlignment="1">
      <alignment horizontal="right" vertical="center" wrapText="1"/>
    </xf>
    <xf numFmtId="41" fontId="45" fillId="0" borderId="1" xfId="1230" applyNumberFormat="1" applyFont="1" applyFill="1" applyBorder="1" applyAlignment="1">
      <alignment horizontal="right" vertical="center" wrapText="1"/>
    </xf>
    <xf numFmtId="41" fontId="12" fillId="0" borderId="1" xfId="0" applyNumberFormat="1" applyFont="1" applyFill="1" applyBorder="1" applyAlignment="1">
      <alignment horizontal="right" vertical="center" wrapText="1"/>
    </xf>
    <xf numFmtId="178" fontId="45" fillId="0" borderId="1" xfId="32" applyNumberFormat="1" applyFont="1" applyFill="1" applyBorder="1" applyAlignment="1">
      <alignment horizontal="right" vertical="center" wrapText="1"/>
    </xf>
    <xf numFmtId="41" fontId="31" fillId="0" borderId="1" xfId="847" applyNumberFormat="1" applyFont="1" applyFill="1" applyBorder="1" applyAlignment="1">
      <alignment horizontal="right" vertical="center" wrapText="1"/>
    </xf>
    <xf numFmtId="41" fontId="30" fillId="0" borderId="1" xfId="0" applyNumberFormat="1" applyFont="1" applyFill="1" applyBorder="1" applyAlignment="1" applyProtection="1">
      <alignment horizontal="right" vertical="center" wrapText="1"/>
    </xf>
    <xf numFmtId="41" fontId="30" fillId="0" borderId="1" xfId="847" applyNumberFormat="1" applyFont="1" applyFill="1" applyBorder="1" applyAlignment="1">
      <alignment horizontal="right" vertical="center" wrapText="1"/>
    </xf>
    <xf numFmtId="0" fontId="11" fillId="0" borderId="1" xfId="0" applyFont="1" applyBorder="1" applyAlignment="1">
      <alignment horizontal="distributed" vertical="center" wrapText="1"/>
    </xf>
    <xf numFmtId="49" fontId="45" fillId="0" borderId="1" xfId="0" applyNumberFormat="1" applyFont="1" applyFill="1" applyBorder="1" applyAlignment="1" applyProtection="1">
      <alignment horizontal="center" vertical="center" wrapText="1"/>
    </xf>
    <xf numFmtId="41" fontId="45" fillId="0" borderId="1" xfId="847" applyNumberFormat="1" applyFont="1" applyFill="1" applyBorder="1" applyAlignment="1">
      <alignment horizontal="right" vertical="center" wrapText="1"/>
    </xf>
    <xf numFmtId="178" fontId="46" fillId="0" borderId="1" xfId="32" applyNumberFormat="1" applyFont="1" applyFill="1" applyBorder="1" applyAlignment="1">
      <alignment horizontal="right" vertical="center" wrapText="1"/>
    </xf>
    <xf numFmtId="0" fontId="57" fillId="0" borderId="0" xfId="0" applyFont="1" applyAlignment="1"/>
    <xf numFmtId="0" fontId="0" fillId="0" borderId="0" xfId="0" applyFill="1" applyAlignment="1"/>
    <xf numFmtId="0" fontId="58" fillId="0" borderId="0" xfId="771" applyFont="1" applyFill="1" applyAlignment="1">
      <alignment horizontal="center" vertical="center"/>
    </xf>
    <xf numFmtId="0" fontId="57" fillId="0" borderId="0" xfId="0" applyFont="1" applyFill="1" applyAlignment="1"/>
    <xf numFmtId="0" fontId="12" fillId="0" borderId="0" xfId="771" applyFont="1" applyFill="1" applyAlignment="1">
      <alignment horizontal="left" vertical="center"/>
    </xf>
    <xf numFmtId="0" fontId="12" fillId="0" borderId="0" xfId="0" applyFont="1" applyFill="1" applyAlignment="1">
      <alignment vertical="center"/>
    </xf>
    <xf numFmtId="0" fontId="12" fillId="0" borderId="0" xfId="771" applyFont="1" applyFill="1" applyAlignment="1">
      <alignment horizontal="right" vertical="center"/>
    </xf>
    <xf numFmtId="0" fontId="11" fillId="0" borderId="1" xfId="0" applyFont="1" applyFill="1" applyBorder="1" applyAlignment="1">
      <alignment horizontal="center" vertical="center"/>
    </xf>
    <xf numFmtId="191" fontId="8" fillId="0" borderId="0" xfId="516" applyNumberFormat="1" applyFont="1" applyFill="1" applyAlignment="1">
      <alignment horizontal="center" vertical="center" wrapText="1"/>
    </xf>
    <xf numFmtId="0" fontId="12" fillId="0" borderId="1" xfId="0" applyFont="1" applyFill="1" applyBorder="1" applyAlignment="1">
      <alignment horizontal="left" vertical="center" wrapText="1"/>
    </xf>
    <xf numFmtId="191" fontId="45" fillId="0" borderId="1" xfId="0" applyNumberFormat="1" applyFont="1" applyFill="1" applyBorder="1" applyAlignment="1">
      <alignment vertical="center" wrapText="1"/>
    </xf>
    <xf numFmtId="178" fontId="45" fillId="0" borderId="1" xfId="32" applyNumberFormat="1" applyFont="1" applyFill="1" applyBorder="1" applyAlignment="1">
      <alignment vertical="center" wrapText="1"/>
    </xf>
    <xf numFmtId="0" fontId="47" fillId="0" borderId="0" xfId="1030" applyFont="1" applyFill="1" applyAlignment="1">
      <alignment horizontal="center" vertical="center"/>
    </xf>
    <xf numFmtId="0" fontId="12" fillId="0" borderId="1" xfId="0" applyFont="1" applyBorder="1" applyAlignment="1">
      <alignment horizontal="left" vertical="center" wrapText="1"/>
    </xf>
    <xf numFmtId="0" fontId="47" fillId="2" borderId="0" xfId="1030" applyFont="1" applyFill="1" applyAlignment="1">
      <alignment horizontal="center" vertical="center"/>
    </xf>
    <xf numFmtId="0" fontId="11" fillId="0" borderId="1" xfId="0" applyFont="1" applyFill="1" applyBorder="1" applyAlignment="1">
      <alignment horizontal="center" vertical="center" wrapText="1"/>
    </xf>
    <xf numFmtId="191" fontId="46" fillId="0" borderId="1" xfId="0" applyNumberFormat="1" applyFont="1" applyFill="1" applyBorder="1" applyAlignment="1">
      <alignment vertical="center" wrapText="1"/>
    </xf>
    <xf numFmtId="178" fontId="46" fillId="0" borderId="1" xfId="32" applyNumberFormat="1" applyFont="1" applyFill="1" applyBorder="1" applyAlignment="1">
      <alignment vertical="center" wrapText="1"/>
    </xf>
    <xf numFmtId="0" fontId="47" fillId="0" borderId="0" xfId="1031" applyFont="1" applyProtection="1">
      <alignment vertical="center"/>
    </xf>
    <xf numFmtId="0" fontId="59" fillId="0" borderId="0" xfId="1031" applyFont="1" applyAlignment="1" applyProtection="1">
      <alignment horizontal="center" vertical="center"/>
    </xf>
    <xf numFmtId="0" fontId="59" fillId="0" borderId="0" xfId="1031" applyFont="1" applyProtection="1">
      <alignment vertical="center"/>
    </xf>
    <xf numFmtId="0" fontId="8" fillId="0" borderId="0" xfId="1031" applyProtection="1">
      <alignment vertical="center"/>
    </xf>
    <xf numFmtId="0" fontId="8" fillId="2" borderId="0" xfId="1031" applyFill="1" applyProtection="1">
      <alignment vertical="center"/>
    </xf>
    <xf numFmtId="182" fontId="8" fillId="0" borderId="0" xfId="1031" applyNumberFormat="1" applyProtection="1">
      <alignment vertical="center"/>
    </xf>
    <xf numFmtId="191" fontId="8" fillId="0" borderId="0" xfId="516" applyNumberFormat="1" applyAlignment="1" applyProtection="1"/>
    <xf numFmtId="0" fontId="8" fillId="0" borderId="0" xfId="1031" applyFill="1" applyProtection="1">
      <alignment vertical="center"/>
    </xf>
    <xf numFmtId="0" fontId="60" fillId="0" borderId="0" xfId="0" applyFont="1" applyFill="1" applyAlignment="1">
      <alignment horizontal="center" vertical="center"/>
    </xf>
    <xf numFmtId="191" fontId="8" fillId="0" borderId="0" xfId="516" applyNumberFormat="1" applyFill="1" applyAlignment="1" applyProtection="1"/>
    <xf numFmtId="0" fontId="47" fillId="0" borderId="0" xfId="1031" applyFont="1" applyFill="1" applyProtection="1">
      <alignment vertical="center"/>
    </xf>
    <xf numFmtId="0" fontId="45" fillId="0" borderId="0" xfId="1031" applyFont="1" applyFill="1" applyProtection="1">
      <alignment vertical="center"/>
    </xf>
    <xf numFmtId="182" fontId="45" fillId="0" borderId="0" xfId="1031" applyNumberFormat="1" applyFont="1" applyFill="1" applyBorder="1" applyAlignment="1" applyProtection="1">
      <alignment horizontal="right" vertical="center"/>
    </xf>
    <xf numFmtId="191" fontId="47" fillId="0" borderId="0" xfId="516" applyNumberFormat="1" applyFont="1" applyFill="1" applyAlignment="1" applyProtection="1"/>
    <xf numFmtId="182" fontId="46" fillId="0" borderId="3" xfId="1031" applyNumberFormat="1" applyFont="1" applyFill="1" applyBorder="1" applyAlignment="1" applyProtection="1">
      <alignment horizontal="center" vertical="center" wrapText="1"/>
    </xf>
    <xf numFmtId="0" fontId="46" fillId="0" borderId="1" xfId="1031" applyFont="1" applyFill="1" applyBorder="1" applyAlignment="1" applyProtection="1">
      <alignment horizontal="distributed" vertical="center" wrapText="1" indent="3"/>
    </xf>
    <xf numFmtId="182" fontId="46" fillId="0" borderId="1" xfId="1031" applyNumberFormat="1" applyFont="1" applyFill="1" applyBorder="1" applyAlignment="1" applyProtection="1">
      <alignment horizontal="center" vertical="center" wrapText="1"/>
    </xf>
    <xf numFmtId="0" fontId="59" fillId="0" borderId="0" xfId="1031" applyFont="1" applyFill="1" applyAlignment="1" applyProtection="1">
      <alignment horizontal="center" vertical="center" wrapText="1"/>
    </xf>
    <xf numFmtId="0" fontId="59" fillId="0" borderId="0" xfId="1031" applyFont="1" applyFill="1" applyAlignment="1" applyProtection="1">
      <alignment horizontal="center" vertical="center"/>
    </xf>
    <xf numFmtId="0" fontId="11" fillId="3" borderId="4" xfId="0" applyFont="1" applyFill="1" applyBorder="1" applyAlignment="1" applyProtection="1">
      <alignment horizontal="left" vertical="center"/>
    </xf>
    <xf numFmtId="49" fontId="11" fillId="0" borderId="1" xfId="0" applyNumberFormat="1" applyFont="1" applyFill="1" applyBorder="1" applyAlignment="1" applyProtection="1">
      <alignment horizontal="left" vertical="center" wrapText="1"/>
    </xf>
    <xf numFmtId="3" fontId="11" fillId="0" borderId="1" xfId="0" applyNumberFormat="1" applyFont="1" applyFill="1" applyBorder="1" applyAlignment="1" applyProtection="1">
      <alignment horizontal="right" vertical="center"/>
    </xf>
    <xf numFmtId="178" fontId="46" fillId="0" borderId="1" xfId="32" applyNumberFormat="1" applyFont="1" applyFill="1" applyBorder="1" applyAlignment="1" applyProtection="1">
      <alignment horizontal="right" vertical="center" wrapText="1"/>
      <protection locked="0"/>
    </xf>
    <xf numFmtId="0" fontId="47" fillId="0" borderId="0" xfId="1030" applyFont="1" applyFill="1" applyProtection="1">
      <alignment vertical="center"/>
    </xf>
    <xf numFmtId="49" fontId="12" fillId="0" borderId="1" xfId="0" applyNumberFormat="1" applyFont="1" applyFill="1" applyBorder="1" applyAlignment="1" applyProtection="1">
      <alignment horizontal="left" vertical="center" wrapText="1"/>
    </xf>
    <xf numFmtId="0" fontId="12" fillId="3" borderId="4" xfId="0" applyFont="1" applyFill="1" applyBorder="1" applyAlignment="1" applyProtection="1">
      <alignment horizontal="left" vertical="center"/>
    </xf>
    <xf numFmtId="49" fontId="12" fillId="3" borderId="1" xfId="0" applyNumberFormat="1" applyFont="1" applyFill="1" applyBorder="1" applyAlignment="1" applyProtection="1">
      <alignment horizontal="left" vertical="center" wrapText="1"/>
    </xf>
    <xf numFmtId="3" fontId="12" fillId="3" borderId="1" xfId="0" applyNumberFormat="1" applyFont="1" applyFill="1" applyBorder="1" applyAlignment="1" applyProtection="1">
      <alignment horizontal="right" vertical="center"/>
      <protection locked="0"/>
    </xf>
    <xf numFmtId="3" fontId="12" fillId="0" borderId="1" xfId="0" applyNumberFormat="1" applyFont="1" applyFill="1" applyBorder="1" applyAlignment="1" applyProtection="1">
      <alignment horizontal="right" vertical="center"/>
    </xf>
    <xf numFmtId="49" fontId="11" fillId="3" borderId="1" xfId="0" applyNumberFormat="1" applyFont="1" applyFill="1" applyBorder="1" applyAlignment="1" applyProtection="1">
      <alignment horizontal="left" vertical="center" wrapText="1"/>
    </xf>
    <xf numFmtId="3" fontId="11" fillId="3" borderId="1" xfId="0" applyNumberFormat="1" applyFont="1" applyFill="1" applyBorder="1" applyAlignment="1" applyProtection="1">
      <alignment horizontal="right" vertical="center"/>
      <protection locked="0"/>
    </xf>
    <xf numFmtId="49" fontId="11" fillId="3" borderId="4" xfId="0" applyNumberFormat="1" applyFont="1" applyFill="1" applyBorder="1" applyAlignment="1" applyProtection="1">
      <alignment horizontal="left" vertical="center" wrapText="1"/>
    </xf>
    <xf numFmtId="49" fontId="12" fillId="3" borderId="4" xfId="0" applyNumberFormat="1" applyFont="1" applyFill="1" applyBorder="1" applyAlignment="1" applyProtection="1">
      <alignment horizontal="left" vertical="center" wrapText="1"/>
    </xf>
    <xf numFmtId="3" fontId="31" fillId="0" borderId="1" xfId="0" applyNumberFormat="1" applyFont="1" applyFill="1" applyBorder="1" applyAlignment="1" applyProtection="1">
      <alignment horizontal="right" vertical="center"/>
      <protection locked="0"/>
    </xf>
    <xf numFmtId="49" fontId="61" fillId="3" borderId="4" xfId="0" applyNumberFormat="1" applyFont="1" applyFill="1" applyBorder="1" applyAlignment="1" applyProtection="1">
      <alignment horizontal="distributed" vertical="center"/>
    </xf>
    <xf numFmtId="49" fontId="61" fillId="0" borderId="1" xfId="0" applyNumberFormat="1" applyFont="1" applyFill="1" applyBorder="1" applyAlignment="1" applyProtection="1">
      <alignment horizontal="distributed" vertical="center" wrapText="1"/>
    </xf>
    <xf numFmtId="3" fontId="46" fillId="0" borderId="1" xfId="0" applyNumberFormat="1" applyFont="1" applyFill="1" applyBorder="1" applyAlignment="1" applyProtection="1">
      <alignment horizontal="right" vertical="center"/>
    </xf>
    <xf numFmtId="49" fontId="46" fillId="0" borderId="3" xfId="1031" applyNumberFormat="1" applyFont="1" applyFill="1" applyBorder="1" applyAlignment="1" applyProtection="1">
      <alignment horizontal="left" vertical="center"/>
    </xf>
    <xf numFmtId="0" fontId="46" fillId="0" borderId="1" xfId="1031" applyFont="1" applyFill="1" applyBorder="1" applyAlignment="1" applyProtection="1">
      <alignment horizontal="left" vertical="center" wrapText="1"/>
    </xf>
    <xf numFmtId="191" fontId="46" fillId="0" borderId="1" xfId="23" applyNumberFormat="1" applyFont="1" applyFill="1" applyBorder="1" applyAlignment="1" applyProtection="1">
      <alignment horizontal="right" vertical="center" wrapText="1"/>
    </xf>
    <xf numFmtId="0" fontId="45" fillId="0" borderId="1" xfId="1031" applyFont="1" applyFill="1" applyBorder="1" applyAlignment="1" applyProtection="1">
      <alignment horizontal="left" vertical="center" wrapText="1"/>
    </xf>
    <xf numFmtId="191" fontId="45" fillId="0" borderId="1" xfId="23" applyNumberFormat="1" applyFont="1" applyFill="1" applyBorder="1" applyAlignment="1" applyProtection="1">
      <alignment horizontal="right" vertical="center" wrapText="1"/>
    </xf>
    <xf numFmtId="49" fontId="45" fillId="0" borderId="3" xfId="1031" applyNumberFormat="1" applyFont="1" applyFill="1" applyBorder="1" applyAlignment="1" applyProtection="1">
      <alignment horizontal="left" vertical="center"/>
    </xf>
    <xf numFmtId="49" fontId="45" fillId="0" borderId="3" xfId="1031" applyNumberFormat="1" applyFont="1" applyBorder="1" applyAlignment="1" applyProtection="1">
      <alignment horizontal="left" vertical="center"/>
    </xf>
    <xf numFmtId="0" fontId="45" fillId="2" borderId="1" xfId="1031" applyFont="1" applyFill="1" applyBorder="1" applyAlignment="1" applyProtection="1">
      <alignment horizontal="left" vertical="center" wrapText="1"/>
    </xf>
    <xf numFmtId="0" fontId="31" fillId="0" borderId="1" xfId="1030" applyFont="1" applyFill="1" applyBorder="1" applyAlignment="1" applyProtection="1">
      <alignment horizontal="left" vertical="center" wrapText="1"/>
    </xf>
    <xf numFmtId="0" fontId="46" fillId="0" borderId="1" xfId="1030" applyFont="1" applyFill="1" applyBorder="1" applyAlignment="1" applyProtection="1">
      <alignment horizontal="left" vertical="center" wrapText="1"/>
    </xf>
    <xf numFmtId="49" fontId="46" fillId="0" borderId="3" xfId="1031" applyNumberFormat="1" applyFont="1" applyFill="1" applyBorder="1" applyAlignment="1" applyProtection="1">
      <alignment horizontal="distributed" vertical="center" indent="1"/>
    </xf>
    <xf numFmtId="0" fontId="46" fillId="0" borderId="1" xfId="1031" applyFont="1" applyFill="1" applyBorder="1" applyAlignment="1" applyProtection="1">
      <alignment horizontal="distributed" vertical="center" wrapText="1" indent="1"/>
    </xf>
    <xf numFmtId="191" fontId="8" fillId="2" borderId="0" xfId="1031" applyNumberFormat="1" applyFill="1" applyProtection="1">
      <alignment vertical="center"/>
    </xf>
    <xf numFmtId="0" fontId="47" fillId="0" borderId="0" xfId="1031" applyFont="1">
      <alignment vertical="center"/>
    </xf>
    <xf numFmtId="0" fontId="59" fillId="0" borderId="0" xfId="1031" applyFont="1" applyAlignment="1">
      <alignment horizontal="center" vertical="center"/>
    </xf>
    <xf numFmtId="0" fontId="8" fillId="0" borderId="0" xfId="1031">
      <alignment vertical="center"/>
    </xf>
    <xf numFmtId="182" fontId="8" fillId="0" borderId="0" xfId="1031" applyNumberFormat="1">
      <alignment vertical="center"/>
    </xf>
    <xf numFmtId="0" fontId="8" fillId="0" borderId="0" xfId="1031" applyFill="1">
      <alignment vertical="center"/>
    </xf>
    <xf numFmtId="0" fontId="47" fillId="0" borderId="0" xfId="1031" applyFont="1" applyFill="1">
      <alignment vertical="center"/>
    </xf>
    <xf numFmtId="0" fontId="45" fillId="0" borderId="0" xfId="1031" applyFont="1" applyFill="1">
      <alignment vertical="center"/>
    </xf>
    <xf numFmtId="0" fontId="62" fillId="0" borderId="0" xfId="1031" applyFont="1" applyFill="1">
      <alignment vertical="center"/>
    </xf>
    <xf numFmtId="182" fontId="45" fillId="0" borderId="0" xfId="1031" applyNumberFormat="1" applyFont="1" applyFill="1" applyAlignment="1">
      <alignment horizontal="right" vertical="center"/>
    </xf>
    <xf numFmtId="182" fontId="46" fillId="0" borderId="3" xfId="1031" applyNumberFormat="1" applyFont="1" applyFill="1" applyBorder="1" applyAlignment="1">
      <alignment horizontal="center" vertical="center" wrapText="1"/>
    </xf>
    <xf numFmtId="0" fontId="46" fillId="0" borderId="1" xfId="1031" applyFont="1" applyFill="1" applyBorder="1" applyAlignment="1">
      <alignment horizontal="distributed" vertical="center" wrapText="1" indent="3"/>
    </xf>
    <xf numFmtId="0" fontId="63" fillId="0" borderId="0" xfId="1029" applyFont="1" applyFill="1" applyAlignment="1">
      <alignment vertical="center" wrapText="1"/>
    </xf>
    <xf numFmtId="3" fontId="11" fillId="0" borderId="1" xfId="0" applyNumberFormat="1" applyFont="1" applyFill="1" applyBorder="1" applyAlignment="1" applyProtection="1">
      <alignment horizontal="right" vertical="center"/>
      <protection locked="0"/>
    </xf>
    <xf numFmtId="0" fontId="47" fillId="0" borderId="0" xfId="1030" applyFont="1" applyFill="1">
      <alignment vertical="center"/>
    </xf>
    <xf numFmtId="178" fontId="45" fillId="0" borderId="1" xfId="32" applyNumberFormat="1" applyFont="1" applyFill="1" applyBorder="1" applyAlignment="1" applyProtection="1">
      <alignment horizontal="right" vertical="center" wrapText="1"/>
      <protection locked="0"/>
    </xf>
    <xf numFmtId="3" fontId="12" fillId="0" borderId="1" xfId="0" applyNumberFormat="1" applyFont="1" applyFill="1" applyBorder="1" applyAlignment="1" applyProtection="1">
      <alignment horizontal="right" vertical="center"/>
      <protection locked="0"/>
    </xf>
    <xf numFmtId="0" fontId="45" fillId="3" borderId="4" xfId="0" applyFont="1" applyFill="1" applyBorder="1" applyAlignment="1" applyProtection="1">
      <alignment vertical="center"/>
    </xf>
    <xf numFmtId="3" fontId="46" fillId="0" borderId="1" xfId="0" applyNumberFormat="1" applyFont="1" applyFill="1" applyBorder="1" applyAlignment="1" applyProtection="1">
      <alignment horizontal="right" vertical="center"/>
      <protection locked="0"/>
    </xf>
    <xf numFmtId="0" fontId="46" fillId="0" borderId="3" xfId="1031" applyFont="1" applyFill="1" applyBorder="1" applyAlignment="1">
      <alignment horizontal="left" vertical="center"/>
    </xf>
    <xf numFmtId="0" fontId="30" fillId="0" borderId="1" xfId="1030" applyFont="1" applyFill="1" applyBorder="1" applyAlignment="1">
      <alignment horizontal="left" vertical="center"/>
    </xf>
    <xf numFmtId="188" fontId="46" fillId="0" borderId="1" xfId="23" applyNumberFormat="1" applyFont="1" applyFill="1" applyBorder="1" applyAlignment="1">
      <alignment horizontal="right" vertical="center" wrapText="1"/>
    </xf>
    <xf numFmtId="0" fontId="46" fillId="0" borderId="1" xfId="1030" applyFont="1" applyFill="1" applyBorder="1" applyAlignment="1">
      <alignment horizontal="left" vertical="center"/>
    </xf>
    <xf numFmtId="0" fontId="45" fillId="0" borderId="3" xfId="1031" applyFont="1" applyFill="1" applyBorder="1" applyAlignment="1">
      <alignment horizontal="left" vertical="center"/>
    </xf>
    <xf numFmtId="0" fontId="45" fillId="0" borderId="1" xfId="1031" applyFont="1" applyFill="1" applyBorder="1" applyAlignment="1">
      <alignment horizontal="left" vertical="center"/>
    </xf>
    <xf numFmtId="188" fontId="45" fillId="0" borderId="1" xfId="23" applyNumberFormat="1" applyFont="1" applyFill="1" applyBorder="1" applyAlignment="1">
      <alignment horizontal="right" vertical="center" wrapText="1"/>
    </xf>
    <xf numFmtId="191" fontId="45" fillId="0" borderId="1" xfId="23" applyNumberFormat="1" applyFont="1" applyFill="1" applyBorder="1" applyAlignment="1">
      <alignment horizontal="right" vertical="center" wrapText="1"/>
    </xf>
    <xf numFmtId="191" fontId="45" fillId="0" borderId="1" xfId="23" applyNumberFormat="1" applyFont="1" applyFill="1" applyBorder="1" applyAlignment="1" applyProtection="1">
      <alignment horizontal="right" vertical="center" wrapText="1"/>
      <protection locked="0"/>
    </xf>
    <xf numFmtId="0" fontId="45" fillId="0" borderId="3" xfId="1031" applyFont="1" applyBorder="1" applyAlignment="1">
      <alignment horizontal="left" vertical="center"/>
    </xf>
    <xf numFmtId="0" fontId="45" fillId="2" borderId="1" xfId="1031" applyFont="1" applyFill="1" applyBorder="1" applyAlignment="1">
      <alignment horizontal="left" vertical="center"/>
    </xf>
    <xf numFmtId="188" fontId="45" fillId="2" borderId="1" xfId="23" applyNumberFormat="1" applyFont="1" applyFill="1" applyBorder="1" applyAlignment="1">
      <alignment horizontal="right" vertical="center" wrapText="1"/>
    </xf>
    <xf numFmtId="0" fontId="45" fillId="0" borderId="3" xfId="1031" applyFont="1" applyFill="1" applyBorder="1">
      <alignment vertical="center"/>
    </xf>
    <xf numFmtId="0" fontId="46" fillId="0" borderId="1" xfId="1031" applyFont="1" applyFill="1" applyBorder="1" applyAlignment="1">
      <alignment horizontal="distributed" vertical="center" indent="1"/>
    </xf>
    <xf numFmtId="0" fontId="1" fillId="0" borderId="0" xfId="0" applyFont="1" applyFill="1" applyBorder="1" applyAlignment="1"/>
    <xf numFmtId="182" fontId="8" fillId="0" borderId="0" xfId="1031" applyNumberFormat="1" applyFill="1" applyProtection="1">
      <alignment vertical="center"/>
    </xf>
    <xf numFmtId="0" fontId="60" fillId="0" borderId="0" xfId="0" applyFont="1" applyFill="1" applyBorder="1" applyAlignment="1">
      <alignment horizontal="center" vertical="center"/>
    </xf>
    <xf numFmtId="178" fontId="46" fillId="0" borderId="1" xfId="32" applyNumberFormat="1" applyFont="1" applyFill="1" applyBorder="1" applyAlignment="1" applyProtection="1">
      <alignment horizontal="right" vertical="center" wrapText="1" shrinkToFit="1"/>
      <protection locked="0"/>
    </xf>
    <xf numFmtId="178" fontId="45" fillId="0" borderId="1" xfId="32" applyNumberFormat="1" applyFont="1" applyFill="1" applyBorder="1" applyAlignment="1" applyProtection="1">
      <alignment horizontal="right" vertical="center" wrapText="1" shrinkToFit="1"/>
      <protection locked="0"/>
    </xf>
    <xf numFmtId="49" fontId="11" fillId="0" borderId="3" xfId="1016" applyNumberFormat="1" applyFont="1" applyFill="1" applyBorder="1" applyAlignment="1" applyProtection="1">
      <alignment horizontal="left" vertical="center"/>
    </xf>
    <xf numFmtId="0" fontId="46" fillId="2" borderId="1" xfId="1031" applyFont="1" applyFill="1" applyBorder="1" applyAlignment="1" applyProtection="1">
      <alignment horizontal="left" vertical="center" wrapText="1"/>
    </xf>
    <xf numFmtId="49" fontId="12" fillId="0" borderId="3" xfId="1016" applyNumberFormat="1" applyFont="1" applyBorder="1" applyAlignment="1" applyProtection="1">
      <alignment horizontal="left" vertical="center"/>
    </xf>
    <xf numFmtId="3" fontId="45" fillId="2" borderId="1" xfId="0" applyNumberFormat="1" applyFont="1" applyFill="1" applyBorder="1" applyAlignment="1" applyProtection="1">
      <alignment horizontal="right" vertical="center"/>
    </xf>
    <xf numFmtId="3" fontId="45" fillId="2" borderId="1" xfId="0" applyNumberFormat="1" applyFont="1" applyFill="1" applyBorder="1" applyAlignment="1" applyProtection="1">
      <alignment horizontal="right" vertical="center"/>
      <protection locked="0"/>
    </xf>
    <xf numFmtId="49" fontId="12" fillId="0" borderId="3" xfId="1016" applyNumberFormat="1" applyFont="1" applyFill="1" applyBorder="1" applyAlignment="1" applyProtection="1">
      <alignment horizontal="left" vertical="center"/>
    </xf>
    <xf numFmtId="3" fontId="45" fillId="0" borderId="1" xfId="0" applyNumberFormat="1" applyFont="1" applyFill="1" applyBorder="1" applyAlignment="1" applyProtection="1">
      <alignment horizontal="right" vertical="center"/>
    </xf>
    <xf numFmtId="3" fontId="45" fillId="0" borderId="1" xfId="0" applyNumberFormat="1" applyFont="1" applyFill="1" applyBorder="1" applyAlignment="1" applyProtection="1">
      <alignment horizontal="right" vertical="center"/>
      <protection locked="0"/>
    </xf>
    <xf numFmtId="0" fontId="8" fillId="0" borderId="3" xfId="1031" applyFill="1" applyBorder="1" applyAlignment="1" applyProtection="1">
      <alignment horizontal="left" vertical="center"/>
    </xf>
    <xf numFmtId="3" fontId="8" fillId="0" borderId="0" xfId="1031" applyNumberFormat="1" applyFill="1" applyProtection="1">
      <alignment vertical="center"/>
    </xf>
    <xf numFmtId="0" fontId="46" fillId="0" borderId="3" xfId="1031" applyFont="1" applyFill="1" applyBorder="1" applyAlignment="1" applyProtection="1">
      <alignment horizontal="left" vertical="center"/>
    </xf>
    <xf numFmtId="0" fontId="46" fillId="0" borderId="1" xfId="1030" applyFont="1" applyFill="1" applyBorder="1" applyAlignment="1" applyProtection="1">
      <alignment horizontal="left" vertical="center"/>
    </xf>
    <xf numFmtId="0" fontId="45" fillId="0" borderId="3" xfId="1031" applyFont="1" applyFill="1" applyBorder="1" applyAlignment="1" applyProtection="1">
      <alignment horizontal="left" vertical="center"/>
    </xf>
    <xf numFmtId="0" fontId="45" fillId="0" borderId="1" xfId="1031" applyFont="1" applyFill="1" applyBorder="1" applyAlignment="1" applyProtection="1">
      <alignment horizontal="left" vertical="center"/>
    </xf>
    <xf numFmtId="3" fontId="8" fillId="0" borderId="0" xfId="1031" applyNumberFormat="1">
      <alignment vertical="center"/>
    </xf>
    <xf numFmtId="0" fontId="64" fillId="0" borderId="0" xfId="0" applyFont="1" applyFill="1" applyBorder="1" applyAlignment="1">
      <alignment horizontal="center" vertical="center"/>
    </xf>
    <xf numFmtId="0" fontId="64" fillId="0" borderId="5" xfId="0" applyFont="1" applyFill="1" applyBorder="1" applyAlignment="1">
      <alignment horizontal="center" vertical="center"/>
    </xf>
    <xf numFmtId="0" fontId="12" fillId="0" borderId="0" xfId="0" applyFont="1" applyAlignment="1">
      <alignment horizontal="right"/>
    </xf>
    <xf numFmtId="0" fontId="46" fillId="0" borderId="6" xfId="1035" applyFont="1" applyBorder="1" applyAlignment="1">
      <alignment horizontal="center" vertical="center"/>
    </xf>
    <xf numFmtId="0" fontId="46" fillId="0" borderId="3" xfId="1035" applyFont="1" applyBorder="1" applyAlignment="1">
      <alignment horizontal="center" vertical="center"/>
    </xf>
    <xf numFmtId="0" fontId="46" fillId="0" borderId="7" xfId="1035" applyFont="1" applyBorder="1" applyAlignment="1">
      <alignment horizontal="center" vertical="center"/>
    </xf>
    <xf numFmtId="0" fontId="46" fillId="0" borderId="8" xfId="1035" applyFont="1" applyBorder="1" applyAlignment="1">
      <alignment horizontal="center" vertical="center"/>
    </xf>
    <xf numFmtId="0" fontId="46" fillId="0" borderId="1" xfId="1035" applyFont="1" applyBorder="1" applyAlignment="1">
      <alignment horizontal="center" vertical="center"/>
    </xf>
    <xf numFmtId="49" fontId="46" fillId="0" borderId="1" xfId="794" applyNumberFormat="1" applyFont="1" applyFill="1" applyBorder="1" applyAlignment="1" applyProtection="1">
      <alignment horizontal="center" vertical="center"/>
    </xf>
    <xf numFmtId="0" fontId="65" fillId="0" borderId="1" xfId="0" applyFont="1" applyFill="1" applyBorder="1" applyAlignment="1">
      <alignment horizontal="center" vertical="center"/>
    </xf>
    <xf numFmtId="194" fontId="65" fillId="0" borderId="1" xfId="0" applyNumberFormat="1" applyFont="1" applyFill="1" applyBorder="1" applyAlignment="1">
      <alignment horizontal="center" vertical="center"/>
    </xf>
    <xf numFmtId="10" fontId="65" fillId="0" borderId="1" xfId="32" applyNumberFormat="1" applyFont="1" applyFill="1" applyBorder="1" applyAlignment="1">
      <alignment horizontal="center" vertical="center"/>
    </xf>
    <xf numFmtId="49" fontId="46" fillId="0" borderId="1" xfId="794" applyNumberFormat="1" applyFont="1" applyFill="1" applyBorder="1" applyAlignment="1" applyProtection="1">
      <alignment vertical="center"/>
    </xf>
    <xf numFmtId="49" fontId="45" fillId="0" borderId="1" xfId="794" applyNumberFormat="1" applyFont="1" applyFill="1" applyBorder="1" applyAlignment="1" applyProtection="1">
      <alignment vertical="center"/>
    </xf>
    <xf numFmtId="0" fontId="5" fillId="0" borderId="0" xfId="0" applyFont="1" applyFill="1" applyBorder="1" applyAlignment="1">
      <alignment horizontal="left" vertical="top" wrapText="1"/>
    </xf>
    <xf numFmtId="0" fontId="66" fillId="0" borderId="0" xfId="0" applyFont="1" applyFill="1" applyBorder="1" applyAlignment="1">
      <alignment horizontal="left" vertical="top" wrapText="1"/>
    </xf>
    <xf numFmtId="0" fontId="7" fillId="0" borderId="0" xfId="1031" applyFont="1" applyAlignment="1">
      <alignment horizontal="center" vertical="center" wrapText="1"/>
    </xf>
    <xf numFmtId="0" fontId="10" fillId="0" borderId="0" xfId="848" applyFont="1" applyAlignment="1">
      <alignment horizontal="center" vertical="center" shrinkToFit="1"/>
    </xf>
    <xf numFmtId="0" fontId="12" fillId="0" borderId="0" xfId="848" applyFont="1" applyBorder="1" applyAlignment="1">
      <alignment horizontal="left" vertical="center" wrapText="1"/>
    </xf>
    <xf numFmtId="0" fontId="67" fillId="0" borderId="0" xfId="929" applyFont="1" applyAlignment="1"/>
    <xf numFmtId="0" fontId="12" fillId="0" borderId="0" xfId="0" applyFont="1" applyAlignment="1">
      <alignment horizontal="right" vertical="center"/>
    </xf>
    <xf numFmtId="0" fontId="46" fillId="0" borderId="1" xfId="1035" applyFont="1" applyBorder="1" applyAlignment="1">
      <alignment horizontal="center" vertical="center" wrapText="1"/>
    </xf>
    <xf numFmtId="0" fontId="46" fillId="0" borderId="1" xfId="0" applyFont="1" applyBorder="1" applyAlignment="1">
      <alignment horizontal="left" vertical="center"/>
    </xf>
    <xf numFmtId="191" fontId="46" fillId="0" borderId="1" xfId="23" applyNumberFormat="1" applyFont="1" applyBorder="1" applyAlignment="1">
      <alignment horizontal="right" vertical="center" wrapText="1"/>
    </xf>
    <xf numFmtId="0" fontId="45" fillId="0" borderId="1" xfId="0" applyFont="1" applyFill="1" applyBorder="1" applyAlignment="1">
      <alignment horizontal="left" vertical="center"/>
    </xf>
    <xf numFmtId="191" fontId="45" fillId="0" borderId="1" xfId="23" applyNumberFormat="1" applyFont="1" applyBorder="1" applyAlignment="1">
      <alignment horizontal="right" vertical="center" wrapText="1"/>
    </xf>
    <xf numFmtId="191" fontId="12" fillId="0" borderId="1" xfId="0" applyNumberFormat="1" applyFont="1" applyBorder="1" applyAlignment="1">
      <alignment horizontal="right" vertical="center" wrapText="1"/>
    </xf>
    <xf numFmtId="0" fontId="8" fillId="0" borderId="0" xfId="1031" applyFont="1" applyFill="1">
      <alignment vertical="center"/>
    </xf>
    <xf numFmtId="0" fontId="8" fillId="0" borderId="0" xfId="1031" applyFont="1">
      <alignment vertical="center"/>
    </xf>
    <xf numFmtId="182" fontId="8" fillId="0" borderId="0" xfId="1031" applyNumberFormat="1" applyFont="1">
      <alignment vertical="center"/>
    </xf>
    <xf numFmtId="191" fontId="8" fillId="0" borderId="0" xfId="1031" applyNumberFormat="1">
      <alignment vertical="center"/>
    </xf>
    <xf numFmtId="0" fontId="0" fillId="0" borderId="0" xfId="0" applyFont="1" applyFill="1" applyAlignment="1"/>
    <xf numFmtId="0" fontId="68" fillId="0" borderId="0" xfId="771" applyFont="1" applyAlignment="1">
      <alignment horizontal="center" vertical="center"/>
    </xf>
    <xf numFmtId="0" fontId="0" fillId="0" borderId="0" xfId="771" applyFont="1" applyAlignment="1">
      <alignment horizontal="right"/>
    </xf>
    <xf numFmtId="182" fontId="46" fillId="0" borderId="9" xfId="1031" applyNumberFormat="1" applyFont="1" applyBorder="1" applyAlignment="1">
      <alignment horizontal="center" vertical="center" wrapText="1"/>
    </xf>
    <xf numFmtId="191" fontId="8" fillId="2" borderId="0" xfId="516" applyNumberFormat="1" applyFont="1" applyFill="1" applyAlignment="1">
      <alignment horizontal="center" vertical="center" wrapText="1"/>
    </xf>
    <xf numFmtId="0" fontId="11" fillId="0" borderId="1" xfId="0" applyFont="1" applyFill="1" applyBorder="1" applyAlignment="1">
      <alignment horizontal="left" vertical="center" wrapText="1"/>
    </xf>
    <xf numFmtId="191" fontId="46" fillId="0" borderId="1" xfId="23" applyNumberFormat="1" applyFont="1" applyFill="1" applyBorder="1" applyAlignment="1">
      <alignment horizontal="right" vertical="center" wrapText="1"/>
    </xf>
    <xf numFmtId="191" fontId="11" fillId="0" borderId="7" xfId="0" applyNumberFormat="1" applyFont="1" applyFill="1" applyBorder="1" applyAlignment="1">
      <alignment vertical="center" wrapText="1"/>
    </xf>
    <xf numFmtId="191" fontId="11" fillId="0" borderId="1" xfId="0" applyNumberFormat="1" applyFont="1" applyFill="1" applyBorder="1" applyAlignment="1">
      <alignment vertical="center" wrapText="1"/>
    </xf>
    <xf numFmtId="0" fontId="47" fillId="2" borderId="0" xfId="1031" applyFont="1" applyFill="1" applyAlignment="1">
      <alignment horizontal="center" vertical="center"/>
    </xf>
    <xf numFmtId="0" fontId="45" fillId="0" borderId="1" xfId="933" applyFont="1" applyFill="1" applyBorder="1" applyAlignment="1">
      <alignment vertical="center" wrapText="1"/>
    </xf>
    <xf numFmtId="191" fontId="45" fillId="0" borderId="1" xfId="933" applyNumberFormat="1" applyFont="1" applyFill="1" applyBorder="1" applyAlignment="1">
      <alignment horizontal="right" vertical="center" wrapText="1"/>
    </xf>
    <xf numFmtId="191" fontId="12" fillId="0" borderId="7" xfId="0" applyNumberFormat="1" applyFont="1" applyFill="1" applyBorder="1" applyAlignment="1">
      <alignment vertical="center" wrapText="1"/>
    </xf>
    <xf numFmtId="191" fontId="12" fillId="0" borderId="1" xfId="0" applyNumberFormat="1" applyFont="1" applyFill="1" applyBorder="1" applyAlignment="1">
      <alignment vertical="center" wrapText="1"/>
    </xf>
    <xf numFmtId="0" fontId="1" fillId="0" borderId="0" xfId="0" applyFont="1" applyFill="1" applyAlignment="1">
      <alignment vertical="center"/>
    </xf>
    <xf numFmtId="0" fontId="45" fillId="0" borderId="1" xfId="0" applyFont="1" applyFill="1" applyBorder="1" applyAlignment="1">
      <alignment horizontal="left" vertical="center" wrapText="1"/>
    </xf>
    <xf numFmtId="0" fontId="53" fillId="0" borderId="1" xfId="933" applyFont="1" applyFill="1" applyBorder="1" applyAlignment="1">
      <alignment vertical="center" wrapText="1"/>
    </xf>
    <xf numFmtId="191" fontId="53" fillId="0" borderId="1" xfId="933" applyNumberFormat="1" applyFont="1" applyFill="1" applyBorder="1" applyAlignment="1">
      <alignment horizontal="right" vertical="center" wrapText="1"/>
    </xf>
    <xf numFmtId="191" fontId="11" fillId="0" borderId="1" xfId="0" applyNumberFormat="1" applyFont="1" applyFill="1" applyBorder="1" applyAlignment="1">
      <alignment horizontal="right" vertical="center" wrapText="1"/>
    </xf>
    <xf numFmtId="181" fontId="69" fillId="0" borderId="1" xfId="0" applyNumberFormat="1" applyFont="1" applyFill="1" applyBorder="1" applyAlignment="1">
      <alignment horizontal="center" vertical="center" wrapText="1"/>
    </xf>
    <xf numFmtId="0" fontId="10" fillId="0" borderId="0" xfId="771" applyFont="1" applyFill="1" applyBorder="1" applyAlignment="1">
      <alignment horizontal="center" vertical="center"/>
    </xf>
    <xf numFmtId="0" fontId="12" fillId="0" borderId="0" xfId="771" applyFont="1" applyBorder="1" applyAlignment="1">
      <alignment horizontal="left" vertical="center"/>
    </xf>
    <xf numFmtId="0" fontId="12" fillId="0" borderId="0" xfId="771" applyFont="1" applyBorder="1" applyAlignment="1">
      <alignment horizontal="right" vertical="center"/>
    </xf>
    <xf numFmtId="0" fontId="46" fillId="0" borderId="1" xfId="0" applyFont="1" applyBorder="1" applyAlignment="1">
      <alignment horizontal="center" vertical="center" wrapText="1"/>
    </xf>
    <xf numFmtId="194" fontId="11" fillId="0" borderId="1" xfId="772" applyNumberFormat="1" applyFont="1" applyFill="1" applyBorder="1" applyAlignment="1">
      <alignment horizontal="left" vertical="center"/>
    </xf>
    <xf numFmtId="191" fontId="11" fillId="0" borderId="1" xfId="772" applyNumberFormat="1" applyFont="1" applyFill="1" applyBorder="1" applyAlignment="1">
      <alignment horizontal="right" vertical="center" wrapText="1"/>
    </xf>
    <xf numFmtId="194" fontId="12" fillId="0" borderId="1" xfId="772" applyNumberFormat="1" applyFont="1" applyFill="1" applyBorder="1" applyAlignment="1">
      <alignment horizontal="left" vertical="center"/>
    </xf>
    <xf numFmtId="191" fontId="12" fillId="0" borderId="1" xfId="772" applyNumberFormat="1" applyFont="1" applyFill="1" applyBorder="1" applyAlignment="1">
      <alignment horizontal="right" vertical="center" wrapText="1"/>
    </xf>
    <xf numFmtId="0" fontId="11" fillId="0" borderId="1" xfId="772" applyFont="1" applyFill="1" applyBorder="1" applyAlignment="1">
      <alignment horizontal="center" vertical="center"/>
    </xf>
    <xf numFmtId="0" fontId="0" fillId="0" borderId="0" xfId="0" applyAlignment="1" applyProtection="1"/>
    <xf numFmtId="0" fontId="70" fillId="0" borderId="0" xfId="1031" applyFont="1">
      <alignment vertical="center"/>
    </xf>
    <xf numFmtId="0" fontId="2" fillId="0" borderId="0" xfId="1031" applyFont="1" applyFill="1" applyAlignment="1" applyProtection="1">
      <alignment horizontal="center" vertical="center"/>
    </xf>
    <xf numFmtId="0" fontId="0" fillId="0" borderId="0" xfId="0" applyFill="1" applyAlignment="1" applyProtection="1"/>
    <xf numFmtId="0" fontId="47" fillId="2" borderId="0" xfId="1031" applyFont="1" applyFill="1">
      <alignment vertical="center"/>
    </xf>
    <xf numFmtId="0" fontId="12" fillId="0" borderId="0" xfId="1031" applyFont="1">
      <alignment vertical="center"/>
    </xf>
    <xf numFmtId="0" fontId="62" fillId="2" borderId="0" xfId="1031" applyFont="1" applyFill="1">
      <alignment vertical="center"/>
    </xf>
    <xf numFmtId="182" fontId="45" fillId="2" borderId="0" xfId="1031" applyNumberFormat="1" applyFont="1" applyFill="1" applyBorder="1" applyAlignment="1">
      <alignment horizontal="right" vertical="center"/>
    </xf>
    <xf numFmtId="182" fontId="46" fillId="2" borderId="1" xfId="1031" applyNumberFormat="1" applyFont="1" applyFill="1" applyBorder="1" applyAlignment="1">
      <alignment horizontal="center" vertical="center" wrapText="1"/>
    </xf>
    <xf numFmtId="0" fontId="46" fillId="2" borderId="1" xfId="1031" applyFont="1" applyFill="1" applyBorder="1" applyAlignment="1">
      <alignment horizontal="distributed" vertical="center" wrapText="1" indent="3"/>
    </xf>
    <xf numFmtId="0" fontId="11" fillId="3" borderId="1" xfId="0" applyFont="1" applyFill="1" applyBorder="1" applyAlignment="1" applyProtection="1">
      <alignment horizontal="left" vertical="center"/>
    </xf>
    <xf numFmtId="0" fontId="12" fillId="3" borderId="1" xfId="0" applyFont="1" applyFill="1" applyBorder="1" applyAlignment="1" applyProtection="1">
      <alignment horizontal="left" vertical="center"/>
    </xf>
    <xf numFmtId="0" fontId="45" fillId="3" borderId="1" xfId="0" applyFont="1" applyFill="1" applyBorder="1" applyAlignment="1" applyProtection="1">
      <alignment horizontal="left" vertical="center"/>
      <protection locked="0"/>
    </xf>
    <xf numFmtId="0" fontId="12" fillId="3" borderId="1" xfId="0" applyFont="1" applyFill="1" applyBorder="1" applyAlignment="1" applyProtection="1">
      <alignment horizontal="left" vertical="center"/>
      <protection locked="0"/>
    </xf>
    <xf numFmtId="0" fontId="46" fillId="0" borderId="1" xfId="0" applyFont="1" applyFill="1" applyBorder="1" applyAlignment="1">
      <alignment horizontal="left" vertical="center"/>
    </xf>
    <xf numFmtId="49" fontId="46" fillId="0" borderId="1" xfId="0" applyNumberFormat="1" applyFont="1" applyFill="1" applyBorder="1" applyAlignment="1">
      <alignment vertical="center" wrapText="1"/>
    </xf>
    <xf numFmtId="191" fontId="46" fillId="0" borderId="1" xfId="23" applyNumberFormat="1" applyFont="1" applyFill="1" applyBorder="1" applyAlignment="1" applyProtection="1">
      <alignment horizontal="right" vertical="center" wrapText="1"/>
      <protection locked="0"/>
    </xf>
    <xf numFmtId="0" fontId="71" fillId="3" borderId="1" xfId="0" applyFont="1" applyFill="1" applyBorder="1" applyAlignment="1" applyProtection="1">
      <alignment horizontal="left" vertical="center"/>
    </xf>
    <xf numFmtId="49" fontId="12" fillId="3" borderId="1" xfId="0" applyNumberFormat="1" applyFont="1" applyFill="1" applyBorder="1" applyAlignment="1" applyProtection="1">
      <alignment vertical="center" wrapText="1"/>
    </xf>
    <xf numFmtId="49" fontId="11" fillId="3" borderId="1" xfId="0" applyNumberFormat="1" applyFont="1" applyFill="1" applyBorder="1" applyAlignment="1" applyProtection="1">
      <alignment vertical="center" wrapText="1"/>
    </xf>
    <xf numFmtId="49" fontId="12" fillId="0" borderId="1" xfId="0" applyNumberFormat="1" applyFont="1" applyFill="1" applyBorder="1" applyAlignment="1" applyProtection="1">
      <alignment horizontal="left" vertical="center"/>
    </xf>
    <xf numFmtId="49" fontId="12" fillId="3" borderId="1" xfId="0" applyNumberFormat="1" applyFont="1" applyFill="1" applyBorder="1" applyAlignment="1" applyProtection="1">
      <alignment horizontal="left" vertical="center" wrapText="1"/>
      <protection locked="0"/>
    </xf>
    <xf numFmtId="49" fontId="12" fillId="0" borderId="1" xfId="0" applyNumberFormat="1" applyFont="1" applyFill="1" applyBorder="1" applyAlignment="1" applyProtection="1">
      <alignment vertical="center" wrapText="1"/>
    </xf>
    <xf numFmtId="49" fontId="12" fillId="0" borderId="1" xfId="0" applyNumberFormat="1" applyFont="1" applyFill="1" applyBorder="1" applyAlignment="1" applyProtection="1">
      <alignment horizontal="left" vertical="center"/>
      <protection locked="0"/>
    </xf>
    <xf numFmtId="191" fontId="46" fillId="0" borderId="1" xfId="23" applyNumberFormat="1" applyFont="1" applyFill="1" applyBorder="1" applyAlignment="1" applyProtection="1">
      <alignment horizontal="right" vertical="center" wrapText="1" shrinkToFit="1"/>
      <protection locked="0"/>
    </xf>
    <xf numFmtId="49" fontId="11" fillId="0" borderId="1" xfId="0" applyNumberFormat="1" applyFont="1" applyFill="1" applyBorder="1" applyAlignment="1" applyProtection="1">
      <alignment horizontal="left" vertical="center" wrapText="1"/>
      <protection locked="0"/>
    </xf>
    <xf numFmtId="49" fontId="45" fillId="3" borderId="1" xfId="0" applyNumberFormat="1" applyFont="1" applyFill="1" applyBorder="1" applyAlignment="1" applyProtection="1">
      <alignment horizontal="left" vertical="center" wrapText="1"/>
      <protection locked="0"/>
    </xf>
    <xf numFmtId="49" fontId="12" fillId="0" borderId="1" xfId="0" applyNumberFormat="1" applyFont="1" applyFill="1" applyBorder="1" applyAlignment="1" applyProtection="1">
      <alignment horizontal="left" vertical="center" wrapText="1"/>
      <protection locked="0"/>
    </xf>
    <xf numFmtId="191" fontId="46" fillId="0" borderId="1" xfId="23" applyNumberFormat="1" applyFont="1" applyFill="1" applyBorder="1" applyAlignment="1" applyProtection="1">
      <alignment vertical="center" wrapText="1"/>
      <protection locked="0"/>
    </xf>
    <xf numFmtId="49" fontId="46" fillId="2" borderId="1" xfId="1041" applyNumberFormat="1" applyFont="1" applyFill="1" applyBorder="1" applyAlignment="1" applyProtection="1">
      <alignment horizontal="left" vertical="center"/>
    </xf>
    <xf numFmtId="0" fontId="46" fillId="0" borderId="1" xfId="1031" applyFont="1" applyFill="1" applyBorder="1" applyAlignment="1">
      <alignment horizontal="center" vertical="center" wrapText="1"/>
    </xf>
    <xf numFmtId="0" fontId="46" fillId="0" borderId="0" xfId="1031" applyFont="1" applyFill="1" applyAlignment="1">
      <alignment horizontal="center" vertical="center" wrapText="1"/>
    </xf>
    <xf numFmtId="0" fontId="8" fillId="2" borderId="0" xfId="1030" applyFill="1">
      <alignment vertical="center"/>
    </xf>
    <xf numFmtId="0" fontId="8" fillId="0" borderId="0" xfId="1030" applyFill="1">
      <alignment vertical="center"/>
    </xf>
    <xf numFmtId="0" fontId="45" fillId="0" borderId="0" xfId="1031" applyFont="1" applyFill="1" applyAlignment="1">
      <alignment horizontal="left" vertical="center"/>
    </xf>
    <xf numFmtId="182" fontId="45" fillId="0" borderId="0" xfId="1031" applyNumberFormat="1" applyFont="1" applyFill="1" applyBorder="1" applyAlignment="1">
      <alignment horizontal="right" vertical="center"/>
    </xf>
    <xf numFmtId="182" fontId="46" fillId="0" borderId="3" xfId="1031" applyNumberFormat="1" applyFont="1" applyFill="1" applyBorder="1" applyAlignment="1">
      <alignment vertical="center" wrapText="1"/>
    </xf>
    <xf numFmtId="0" fontId="46" fillId="0" borderId="3" xfId="1031" applyNumberFormat="1" applyFont="1" applyFill="1" applyBorder="1" applyAlignment="1">
      <alignment horizontal="left" vertical="center"/>
    </xf>
    <xf numFmtId="0" fontId="46" fillId="0" borderId="1" xfId="1031" applyNumberFormat="1" applyFont="1" applyFill="1" applyBorder="1" applyAlignment="1">
      <alignment vertical="center" wrapText="1"/>
    </xf>
    <xf numFmtId="178" fontId="46" fillId="2" borderId="1" xfId="32" applyNumberFormat="1" applyFont="1" applyFill="1" applyBorder="1" applyAlignment="1" applyProtection="1">
      <alignment horizontal="right" vertical="center" wrapText="1"/>
      <protection locked="0"/>
    </xf>
    <xf numFmtId="0" fontId="45" fillId="0" borderId="1" xfId="1031" applyFont="1" applyFill="1" applyBorder="1" applyAlignment="1">
      <alignment horizontal="left" vertical="center" wrapText="1"/>
    </xf>
    <xf numFmtId="178" fontId="45" fillId="2" borderId="1" xfId="32" applyNumberFormat="1" applyFont="1" applyFill="1" applyBorder="1" applyAlignment="1" applyProtection="1">
      <alignment horizontal="right" vertical="center" wrapText="1"/>
      <protection locked="0"/>
    </xf>
    <xf numFmtId="0" fontId="45" fillId="2" borderId="3" xfId="1031" applyFont="1" applyFill="1" applyBorder="1" applyAlignment="1">
      <alignment horizontal="left" vertical="center"/>
    </xf>
    <xf numFmtId="0" fontId="45" fillId="2" borderId="1" xfId="1031" applyFont="1" applyFill="1" applyBorder="1" applyAlignment="1">
      <alignment horizontal="left" vertical="center" wrapText="1"/>
    </xf>
    <xf numFmtId="191" fontId="45" fillId="2" borderId="1" xfId="23" applyNumberFormat="1" applyFont="1" applyFill="1" applyBorder="1" applyAlignment="1">
      <alignment horizontal="right" vertical="center" wrapText="1"/>
    </xf>
    <xf numFmtId="191" fontId="45" fillId="2" borderId="1" xfId="23" applyNumberFormat="1" applyFont="1" applyFill="1" applyBorder="1" applyAlignment="1" applyProtection="1">
      <alignment horizontal="right" vertical="center" wrapText="1"/>
      <protection locked="0"/>
    </xf>
    <xf numFmtId="0" fontId="45" fillId="0" borderId="3" xfId="1031" applyFont="1" applyFill="1" applyBorder="1" applyAlignment="1">
      <alignment horizontal="left" vertical="top" wrapText="1"/>
    </xf>
    <xf numFmtId="0" fontId="45" fillId="0" borderId="1" xfId="1031" applyNumberFormat="1" applyFont="1" applyFill="1" applyBorder="1" applyAlignment="1">
      <alignment vertical="center" wrapText="1"/>
    </xf>
    <xf numFmtId="0" fontId="46" fillId="0" borderId="3" xfId="1031" applyFont="1" applyFill="1" applyBorder="1" applyAlignment="1">
      <alignment horizontal="distributed" vertical="center"/>
    </xf>
    <xf numFmtId="49" fontId="46" fillId="0" borderId="1" xfId="0" applyNumberFormat="1" applyFont="1" applyFill="1" applyBorder="1" applyAlignment="1" applyProtection="1">
      <alignment horizontal="distributed" vertical="center" wrapText="1"/>
    </xf>
    <xf numFmtId="0" fontId="46" fillId="0" borderId="3" xfId="1031" applyNumberFormat="1" applyFont="1" applyFill="1" applyBorder="1" applyAlignment="1" applyProtection="1">
      <alignment horizontal="left" vertical="center"/>
    </xf>
    <xf numFmtId="0" fontId="46" fillId="0" borderId="1" xfId="1031" applyNumberFormat="1" applyFont="1" applyFill="1" applyBorder="1" applyAlignment="1" applyProtection="1">
      <alignment vertical="center" wrapText="1"/>
    </xf>
    <xf numFmtId="0" fontId="45" fillId="2" borderId="3" xfId="1030" applyFont="1" applyFill="1" applyBorder="1" applyAlignment="1" applyProtection="1">
      <alignment horizontal="left" vertical="center"/>
    </xf>
    <xf numFmtId="0" fontId="45" fillId="2" borderId="1" xfId="1030" applyFont="1" applyFill="1" applyBorder="1" applyAlignment="1" applyProtection="1">
      <alignment horizontal="left" vertical="center" wrapText="1"/>
    </xf>
    <xf numFmtId="0" fontId="45" fillId="0" borderId="1" xfId="1030" applyFont="1" applyFill="1" applyBorder="1" applyAlignment="1" applyProtection="1">
      <alignment horizontal="left" vertical="center" wrapText="1"/>
    </xf>
    <xf numFmtId="0" fontId="55" fillId="0" borderId="3" xfId="1031" applyFont="1" applyFill="1" applyBorder="1" applyAlignment="1">
      <alignment horizontal="distributed" vertical="center"/>
    </xf>
    <xf numFmtId="0" fontId="46" fillId="0" borderId="1" xfId="1031" applyFont="1" applyFill="1" applyBorder="1" applyAlignment="1">
      <alignment horizontal="distributed" vertical="center" wrapText="1" indent="2"/>
    </xf>
    <xf numFmtId="191" fontId="8" fillId="0" borderId="0" xfId="1031" applyNumberFormat="1" applyFill="1">
      <alignment vertical="center"/>
    </xf>
    <xf numFmtId="0" fontId="18" fillId="0" borderId="0" xfId="1031" applyFont="1" applyFill="1" applyAlignment="1" applyProtection="1">
      <alignment horizontal="center" vertical="center"/>
    </xf>
    <xf numFmtId="0" fontId="0" fillId="0" borderId="0" xfId="1031" applyFont="1" applyFill="1">
      <alignment vertical="center"/>
    </xf>
    <xf numFmtId="182" fontId="46" fillId="0" borderId="10" xfId="1031" applyNumberFormat="1" applyFont="1" applyFill="1" applyBorder="1" applyAlignment="1">
      <alignment horizontal="center" vertical="center" wrapText="1"/>
    </xf>
    <xf numFmtId="182" fontId="46" fillId="0" borderId="0" xfId="1031" applyNumberFormat="1" applyFont="1" applyFill="1" applyAlignment="1">
      <alignment horizontal="center" vertical="center" wrapText="1"/>
    </xf>
    <xf numFmtId="191" fontId="45" fillId="0" borderId="1" xfId="1039" applyNumberFormat="1" applyFont="1" applyFill="1" applyBorder="1" applyAlignment="1" applyProtection="1">
      <alignment vertical="center" wrapText="1"/>
    </xf>
    <xf numFmtId="178" fontId="45" fillId="0" borderId="1" xfId="32" applyNumberFormat="1" applyFont="1" applyFill="1" applyBorder="1" applyAlignment="1" applyProtection="1">
      <alignment vertical="center" wrapText="1"/>
      <protection locked="0"/>
    </xf>
    <xf numFmtId="49" fontId="45" fillId="0" borderId="1" xfId="1039" applyNumberFormat="1" applyFont="1" applyFill="1" applyBorder="1" applyAlignment="1" applyProtection="1">
      <alignment horizontal="left" vertical="center" wrapText="1"/>
    </xf>
    <xf numFmtId="178" fontId="46" fillId="0" borderId="1" xfId="32" applyNumberFormat="1" applyFont="1" applyFill="1" applyBorder="1" applyAlignment="1" applyProtection="1">
      <alignment vertical="center" wrapText="1"/>
      <protection locked="0"/>
    </xf>
    <xf numFmtId="0" fontId="46" fillId="0" borderId="1" xfId="1031" applyFont="1" applyFill="1" applyBorder="1" applyAlignment="1">
      <alignment vertical="center" wrapText="1"/>
    </xf>
    <xf numFmtId="0" fontId="45" fillId="0" borderId="3" xfId="1031" applyNumberFormat="1" applyFont="1" applyFill="1" applyBorder="1" applyAlignment="1">
      <alignment horizontal="left" vertical="center"/>
    </xf>
    <xf numFmtId="0" fontId="45" fillId="0" borderId="1" xfId="1031" applyNumberFormat="1" applyFont="1" applyFill="1" applyBorder="1" applyAlignment="1">
      <alignment horizontal="left" vertical="center" wrapText="1"/>
    </xf>
    <xf numFmtId="0" fontId="45" fillId="0" borderId="3" xfId="1030" applyFont="1" applyFill="1" applyBorder="1" applyAlignment="1">
      <alignment horizontal="left" vertical="center"/>
    </xf>
    <xf numFmtId="0" fontId="46" fillId="0" borderId="1" xfId="1031" applyNumberFormat="1" applyFont="1" applyFill="1" applyBorder="1" applyAlignment="1">
      <alignment horizontal="left" vertical="center" wrapText="1"/>
    </xf>
    <xf numFmtId="0" fontId="72" fillId="0" borderId="0" xfId="1031" applyFont="1" applyFill="1">
      <alignment vertical="center"/>
    </xf>
    <xf numFmtId="3" fontId="8" fillId="0" borderId="0" xfId="1031" applyNumberFormat="1" applyFill="1">
      <alignment vertical="center"/>
    </xf>
    <xf numFmtId="0" fontId="46" fillId="2" borderId="0" xfId="1031" applyFont="1" applyFill="1" applyAlignment="1" applyProtection="1">
      <alignment horizontal="center" vertical="center" wrapText="1"/>
    </xf>
    <xf numFmtId="0" fontId="45" fillId="2" borderId="0" xfId="1031" applyFont="1" applyFill="1" applyProtection="1">
      <alignment vertical="center"/>
    </xf>
    <xf numFmtId="0" fontId="8" fillId="2" borderId="0" xfId="1030" applyFill="1" applyProtection="1">
      <alignment vertical="center"/>
    </xf>
    <xf numFmtId="182" fontId="8" fillId="2" borderId="0" xfId="1031" applyNumberFormat="1" applyFill="1" applyProtection="1">
      <alignment vertical="center"/>
    </xf>
    <xf numFmtId="0" fontId="73" fillId="2" borderId="0" xfId="1031" applyFont="1" applyFill="1" applyProtection="1">
      <alignment vertical="center"/>
    </xf>
    <xf numFmtId="0" fontId="45" fillId="0" borderId="0" xfId="1031" applyFont="1" applyFill="1" applyAlignment="1" applyProtection="1">
      <alignment horizontal="left" vertical="center"/>
    </xf>
    <xf numFmtId="0" fontId="62" fillId="0" borderId="0" xfId="1031" applyFont="1" applyFill="1" applyProtection="1">
      <alignment vertical="center"/>
    </xf>
    <xf numFmtId="0" fontId="46" fillId="0" borderId="1" xfId="1031" applyFont="1" applyFill="1" applyBorder="1" applyAlignment="1" applyProtection="1">
      <alignment horizontal="center" vertical="center" wrapText="1"/>
    </xf>
    <xf numFmtId="182" fontId="46" fillId="0" borderId="0" xfId="1031" applyNumberFormat="1" applyFont="1" applyFill="1" applyAlignment="1" applyProtection="1">
      <alignment horizontal="center" vertical="center" wrapText="1"/>
    </xf>
    <xf numFmtId="0" fontId="47" fillId="0" borderId="0" xfId="1030" applyFont="1" applyFill="1" applyAlignment="1" applyProtection="1">
      <alignment horizontal="center" vertical="center"/>
    </xf>
    <xf numFmtId="0" fontId="45" fillId="0" borderId="3" xfId="1031" applyFont="1" applyFill="1" applyBorder="1" applyAlignment="1" applyProtection="1">
      <alignment horizontal="left" vertical="top" wrapText="1"/>
    </xf>
    <xf numFmtId="0" fontId="45" fillId="0" borderId="1" xfId="1031" applyNumberFormat="1" applyFont="1" applyFill="1" applyBorder="1" applyAlignment="1" applyProtection="1">
      <alignment vertical="center" wrapText="1"/>
    </xf>
    <xf numFmtId="0" fontId="46" fillId="0" borderId="3" xfId="1031" applyFont="1" applyFill="1" applyBorder="1" applyAlignment="1" applyProtection="1">
      <alignment horizontal="distributed" vertical="center"/>
    </xf>
    <xf numFmtId="0" fontId="45" fillId="0" borderId="3" xfId="1030" applyFont="1" applyFill="1" applyBorder="1" applyAlignment="1" applyProtection="1">
      <alignment horizontal="left" vertical="center"/>
    </xf>
    <xf numFmtId="0" fontId="55" fillId="0" borderId="3" xfId="1031" applyFont="1" applyFill="1" applyBorder="1" applyAlignment="1" applyProtection="1">
      <alignment horizontal="distributed" vertical="center"/>
    </xf>
    <xf numFmtId="0" fontId="46" fillId="0" borderId="1" xfId="1031" applyNumberFormat="1" applyFont="1" applyFill="1" applyBorder="1" applyAlignment="1" applyProtection="1">
      <alignment horizontal="distributed" vertical="center"/>
    </xf>
    <xf numFmtId="3" fontId="8" fillId="2" borderId="0" xfId="1031" applyNumberFormat="1" applyFill="1" applyProtection="1">
      <alignment vertical="center"/>
    </xf>
    <xf numFmtId="0" fontId="45" fillId="0" borderId="3" xfId="1031" applyFont="1" applyFill="1" applyBorder="1" applyAlignment="1" applyProtection="1" quotePrefix="1">
      <alignment horizontal="left" vertical="center"/>
    </xf>
    <xf numFmtId="0" fontId="45" fillId="2" borderId="3" xfId="1031" applyFont="1" applyFill="1" applyBorder="1" applyAlignment="1" quotePrefix="1">
      <alignment horizontal="left" vertical="center"/>
    </xf>
  </cellXfs>
  <cellStyles count="1350">
    <cellStyle name="常规" xfId="0" builtinId="0"/>
    <cellStyle name="货币[0]" xfId="1" builtinId="7"/>
    <cellStyle name="20% - 强调文字颜色 3" xfId="2" builtinId="38"/>
    <cellStyle name="汇总 6" xfId="3"/>
    <cellStyle name="Accent5 9" xfId="4"/>
    <cellStyle name="强调文字颜色 2 3 2" xfId="5"/>
    <cellStyle name="输入" xfId="6" builtinId="20"/>
    <cellStyle name="部门 4" xfId="7"/>
    <cellStyle name="_ET_STYLE_NoName_00__Book1_1 2 2 2" xfId="8"/>
    <cellStyle name="货币" xfId="9" builtinId="4"/>
    <cellStyle name="百分比 2 8 2" xfId="10"/>
    <cellStyle name="好 3 2 2" xfId="11"/>
    <cellStyle name="args.style" xfId="12"/>
    <cellStyle name="Accent1 5" xfId="13"/>
    <cellStyle name="常规 3 2 3 2" xfId="14"/>
    <cellStyle name="Accent2 - 20% 2" xfId="15"/>
    <cellStyle name="_Book1_2 2" xfId="16"/>
    <cellStyle name="常规 3 4 3" xfId="17"/>
    <cellStyle name="千位分隔[0]" xfId="18" builtinId="6"/>
    <cellStyle name="Accent2 - 40%" xfId="19"/>
    <cellStyle name="常规 26 2" xfId="20"/>
    <cellStyle name="40% - 强调文字颜色 3" xfId="21" builtinId="39"/>
    <cellStyle name="差" xfId="22" builtinId="27"/>
    <cellStyle name="千位分隔" xfId="23" builtinId="3"/>
    <cellStyle name="Accent6 4" xfId="24"/>
    <cellStyle name="60% - 强调文字颜色 3" xfId="25" builtinId="40"/>
    <cellStyle name="好_0605石屏县 2 2" xfId="26"/>
    <cellStyle name="Input [yellow] 4" xfId="27"/>
    <cellStyle name="Accent2 - 60%" xfId="28"/>
    <cellStyle name="日期" xfId="29"/>
    <cellStyle name="60% - 强调文字颜色 6 3 2" xfId="30"/>
    <cellStyle name="超链接" xfId="31" builtinId="8"/>
    <cellStyle name="百分比" xfId="32" builtinId="5"/>
    <cellStyle name="常规 2 12 2" xfId="33"/>
    <cellStyle name="Accent2 - 20% 3" xfId="34"/>
    <cellStyle name="_Book1_2 3" xfId="35"/>
    <cellStyle name="差_Book1 2" xfId="36"/>
    <cellStyle name="Accent4 5" xfId="37"/>
    <cellStyle name="60% - 强调文字颜色 4 2 2 2" xfId="38"/>
    <cellStyle name="已访问的超链接" xfId="39" builtinId="9"/>
    <cellStyle name="_ET_STYLE_NoName_00__Book1" xfId="40"/>
    <cellStyle name="注释" xfId="41" builtinId="10"/>
    <cellStyle name="60% - 强调文字颜色 2 3" xfId="42"/>
    <cellStyle name="_ET_STYLE_NoName_00__Sheet3" xfId="43"/>
    <cellStyle name="Accent6 3" xfId="44"/>
    <cellStyle name="Accent5 - 60% 2 2" xfId="45"/>
    <cellStyle name="60% - 强调文字颜色 2" xfId="46" builtinId="36"/>
    <cellStyle name="Accent3 4 2" xfId="47"/>
    <cellStyle name="百分比 7" xfId="48"/>
    <cellStyle name="标题 4" xfId="49" builtinId="19"/>
    <cellStyle name="常规 6 5" xfId="50"/>
    <cellStyle name="常规 4 2 2 3" xfId="51"/>
    <cellStyle name="警告文本" xfId="52" builtinId="11"/>
    <cellStyle name="_ET_STYLE_NoName_00_" xfId="53"/>
    <cellStyle name="60% - 强调文字颜色 2 2 2" xfId="54"/>
    <cellStyle name="标题" xfId="55" builtinId="15"/>
    <cellStyle name="_Book1_1" xfId="56"/>
    <cellStyle name="解释性文本" xfId="57" builtinId="53"/>
    <cellStyle name="标题 1 5 2" xfId="58"/>
    <cellStyle name="Accent1 - 60% 2 2" xfId="59"/>
    <cellStyle name="百分比 4" xfId="60"/>
    <cellStyle name="标题 1" xfId="61" builtinId="16"/>
    <cellStyle name="百分比 5" xfId="62"/>
    <cellStyle name="差 7" xfId="63"/>
    <cellStyle name="0,0_x000d__x000a_NA_x000d__x000a_" xfId="64"/>
    <cellStyle name="60% - 强调文字颜色 2 2 2 2" xfId="65"/>
    <cellStyle name="标题 2" xfId="66" builtinId="17"/>
    <cellStyle name="_20100326高清市院遂宁检察院1080P配置清单26日改" xfId="67"/>
    <cellStyle name="Accent6 2" xfId="68"/>
    <cellStyle name="60% - 强调文字颜色 1" xfId="69" builtinId="32"/>
    <cellStyle name="Accent4 2 2" xfId="70"/>
    <cellStyle name="百分比 6" xfId="71"/>
    <cellStyle name="标题 3" xfId="72" builtinId="18"/>
    <cellStyle name="Accent6 5" xfId="73"/>
    <cellStyle name="60% - 强调文字颜色 4" xfId="74" builtinId="44"/>
    <cellStyle name="输出" xfId="75" builtinId="21"/>
    <cellStyle name="计算" xfId="76" builtinId="22"/>
    <cellStyle name="40% - 强调文字颜色 4 2" xfId="77"/>
    <cellStyle name="检查单元格" xfId="78" builtinId="23"/>
    <cellStyle name="20% - 强调文字颜色 6" xfId="79" builtinId="50"/>
    <cellStyle name="常规 2 2 2 5" xfId="80"/>
    <cellStyle name="强调文字颜色 2" xfId="81" builtinId="33"/>
    <cellStyle name="PSHeading 4" xfId="82"/>
    <cellStyle name="链接单元格" xfId="83" builtinId="24"/>
    <cellStyle name="60% - 强调文字颜色 4 2 3" xfId="84"/>
    <cellStyle name="汇总" xfId="85" builtinId="25"/>
    <cellStyle name="好" xfId="86" builtinId="26"/>
    <cellStyle name="20% - 强调文字颜色 3 3" xfId="87"/>
    <cellStyle name="适中" xfId="88" builtinId="28"/>
    <cellStyle name="20% - 强调文字颜色 5" xfId="89" builtinId="46"/>
    <cellStyle name="常规 2 2 2 4" xfId="90"/>
    <cellStyle name="强调文字颜色 1" xfId="91" builtinId="29"/>
    <cellStyle name="编号 3 2" xfId="92"/>
    <cellStyle name="20% - 强调文字颜色 1" xfId="93" builtinId="30"/>
    <cellStyle name="Accent6 - 20% 2 2" xfId="94"/>
    <cellStyle name="40% - 强调文字颜色 1" xfId="95" builtinId="31"/>
    <cellStyle name="20% - 强调文字颜色 2" xfId="96" builtinId="34"/>
    <cellStyle name="40% - 强调文字颜色 2" xfId="97" builtinId="35"/>
    <cellStyle name="Accent2 - 20% 2 2" xfId="98"/>
    <cellStyle name="百分比 2 2 4" xfId="99"/>
    <cellStyle name="_Book1_2 2 2" xfId="100"/>
    <cellStyle name="Accent2 - 40% 2" xfId="101"/>
    <cellStyle name="常规 2 2 2 6" xfId="102"/>
    <cellStyle name="强调文字颜色 3" xfId="103" builtinId="37"/>
    <cellStyle name="百分比 2 2 5" xfId="104"/>
    <cellStyle name="百分比 2 10 2" xfId="105"/>
    <cellStyle name="_Book1_2 2 3" xfId="106"/>
    <cellStyle name="PSChar" xfId="107"/>
    <cellStyle name="好_2008年地州对账表(国库资金）" xfId="108"/>
    <cellStyle name="Accent2 - 40% 3" xfId="109"/>
    <cellStyle name="强调文字颜色 4" xfId="110" builtinId="41"/>
    <cellStyle name="20% - 强调文字颜色 4" xfId="111" builtinId="42"/>
    <cellStyle name="40% - 强调文字颜色 4" xfId="112" builtinId="43"/>
    <cellStyle name="强调文字颜色 5" xfId="113" builtinId="45"/>
    <cellStyle name="60% - 强调文字颜色 5 2 2 2" xfId="114"/>
    <cellStyle name="40% - 强调文字颜色 5" xfId="115" builtinId="47"/>
    <cellStyle name="百分比 2 2 4 2" xfId="116"/>
    <cellStyle name="_Book1_2 2 2 2" xfId="117"/>
    <cellStyle name="标题 1 4 2" xfId="118"/>
    <cellStyle name="Accent6 6" xfId="119"/>
    <cellStyle name="60% - 强调文字颜色 5" xfId="120" builtinId="48"/>
    <cellStyle name="强调文字颜色 6" xfId="121" builtinId="49"/>
    <cellStyle name="_弱电系统设备配置报价清单" xfId="122"/>
    <cellStyle name="40% - 强调文字颜色 6" xfId="123" builtinId="51"/>
    <cellStyle name="标题 1 4 3" xfId="124"/>
    <cellStyle name="Accent6 7" xfId="125"/>
    <cellStyle name="60% - 强调文字颜色 6" xfId="126" builtinId="52"/>
    <cellStyle name="_Book1_3 2" xfId="127"/>
    <cellStyle name="常规 2 7 2" xfId="128"/>
    <cellStyle name="_Book1" xfId="129"/>
    <cellStyle name="常规 3 2 3" xfId="130"/>
    <cellStyle name="Accent2 - 20%" xfId="131"/>
    <cellStyle name="_Book1_2" xfId="132"/>
    <cellStyle name="百分比 2 3 4" xfId="133"/>
    <cellStyle name="_Book1_2 3 2" xfId="134"/>
    <cellStyle name="_Book1_2 4" xfId="135"/>
    <cellStyle name="超级链接 2" xfId="136"/>
    <cellStyle name="Accent1 4 2" xfId="137"/>
    <cellStyle name="_Book1_3" xfId="138"/>
    <cellStyle name="Accent5 - 60% 3" xfId="139"/>
    <cellStyle name="_ET_STYLE_NoName_00__Book1_1" xfId="140"/>
    <cellStyle name="_ET_STYLE_NoName_00__Book1_1 2" xfId="141"/>
    <cellStyle name="_ET_STYLE_NoName_00__Book1_1 2 2" xfId="142"/>
    <cellStyle name="_ET_STYLE_NoName_00__Book1_1 2 3" xfId="143"/>
    <cellStyle name="标题 2 2 2 2" xfId="144"/>
    <cellStyle name="Percent [2]" xfId="145"/>
    <cellStyle name="百分比 2 7 2" xfId="146"/>
    <cellStyle name="_ET_STYLE_NoName_00__Book1_1 3" xfId="147"/>
    <cellStyle name="超级链接" xfId="148"/>
    <cellStyle name="Accent1 4" xfId="149"/>
    <cellStyle name="_ET_STYLE_NoName_00__Book1_1 3 2" xfId="150"/>
    <cellStyle name="_ET_STYLE_NoName_00__Book1_1 4" xfId="151"/>
    <cellStyle name="Accent5 4" xfId="152"/>
    <cellStyle name="_关闭破产企业已移交地方管理中小学校退休教师情况明细表(1)" xfId="153"/>
    <cellStyle name="0,0_x005f_x000d__x005f_x000a_NA_x005f_x000d__x005f_x000a_" xfId="154"/>
    <cellStyle name="20% - 强调文字颜色 1 2" xfId="155"/>
    <cellStyle name="20% - 强调文字颜色 1 2 2" xfId="156"/>
    <cellStyle name="强调文字颜色 2 2 2 2" xfId="157"/>
    <cellStyle name="20% - 强调文字颜色 1 3" xfId="158"/>
    <cellStyle name="Accent1 - 20% 2" xfId="159"/>
    <cellStyle name="20% - 强调文字颜色 2 2" xfId="160"/>
    <cellStyle name="20% - 强调文字颜色 2 2 2" xfId="161"/>
    <cellStyle name="60% - 强调文字颜色 3 2 2 2" xfId="162"/>
    <cellStyle name="20% - 强调文字颜色 2 3" xfId="163"/>
    <cellStyle name="常规 3 2 5" xfId="164"/>
    <cellStyle name="20% - 强调文字颜色 3 2" xfId="165"/>
    <cellStyle name="20% - 强调文字颜色 3 2 2" xfId="166"/>
    <cellStyle name="Mon閠aire_!!!GO" xfId="167"/>
    <cellStyle name="常规 3 3 5" xfId="168"/>
    <cellStyle name="20% - 强调文字颜色 4 2" xfId="169"/>
    <cellStyle name="常规 3 3 5 2" xfId="170"/>
    <cellStyle name="20% - 强调文字颜色 4 2 2" xfId="171"/>
    <cellStyle name="Accent6 - 60% 2 2" xfId="172"/>
    <cellStyle name="常规 3 3 6" xfId="173"/>
    <cellStyle name="20% - 强调文字颜色 4 3" xfId="174"/>
    <cellStyle name="20% - 强调文字颜色 5 2" xfId="175"/>
    <cellStyle name="20% - 强调文字颜色 5 2 2" xfId="176"/>
    <cellStyle name="20% - 强调文字颜色 5 3" xfId="177"/>
    <cellStyle name="20% - 强调文字颜色 6 2" xfId="178"/>
    <cellStyle name="20% - 强调文字颜色 6 2 2" xfId="179"/>
    <cellStyle name="Accent6 - 20% 3" xfId="180"/>
    <cellStyle name="20% - 强调文字颜色 6 3" xfId="181"/>
    <cellStyle name="40% - 强调文字颜色 1 2" xfId="182"/>
    <cellStyle name="40% - 强调文字颜色 1 2 2" xfId="183"/>
    <cellStyle name="Accent1" xfId="184"/>
    <cellStyle name="常规 9 2" xfId="185"/>
    <cellStyle name="40% - 强调文字颜色 1 3" xfId="186"/>
    <cellStyle name="40% - 强调文字颜色 2 2" xfId="187"/>
    <cellStyle name="40% - 强调文字颜色 2 2 2" xfId="188"/>
    <cellStyle name="40% - 强调文字颜色 2 3" xfId="189"/>
    <cellStyle name="40% - 强调文字颜色 3 2" xfId="190"/>
    <cellStyle name="40% - 强调文字颜色 3 2 2" xfId="191"/>
    <cellStyle name="40% - 强调文字颜色 3 3" xfId="192"/>
    <cellStyle name="40% - 强调文字颜色 4 2 2" xfId="193"/>
    <cellStyle name="Accent6 - 20% 2" xfId="194"/>
    <cellStyle name="40% - 强调文字颜色 4 3" xfId="195"/>
    <cellStyle name="好 2 3" xfId="196"/>
    <cellStyle name="40% - 强调文字颜色 5 2" xfId="197"/>
    <cellStyle name="60% - 强调文字颜色 4 3" xfId="198"/>
    <cellStyle name="40% - 强调文字颜色 5 2 2" xfId="199"/>
    <cellStyle name="好 2 4" xfId="200"/>
    <cellStyle name="40% - 强调文字颜色 5 3" xfId="201"/>
    <cellStyle name="标题 2 2 4" xfId="202"/>
    <cellStyle name="适中 2 2" xfId="203"/>
    <cellStyle name="百分比 2 9" xfId="204"/>
    <cellStyle name="好 3 3" xfId="205"/>
    <cellStyle name="40% - 强调文字颜色 6 2" xfId="206"/>
    <cellStyle name="适中 2 2 2" xfId="207"/>
    <cellStyle name="百分比 2 9 2" xfId="208"/>
    <cellStyle name="Accent2 5" xfId="209"/>
    <cellStyle name="40% - 强调文字颜色 6 2 2" xfId="210"/>
    <cellStyle name="好 3 4" xfId="211"/>
    <cellStyle name="40% - 强调文字颜色 6 3" xfId="212"/>
    <cellStyle name="输出 3 4" xfId="213"/>
    <cellStyle name="Accent6 2 2" xfId="214"/>
    <cellStyle name="60% - 强调文字颜色 1 2" xfId="215"/>
    <cellStyle name="60% - 强调文字颜色 1 2 2" xfId="216"/>
    <cellStyle name="好 7" xfId="217"/>
    <cellStyle name="标题 3 2 4" xfId="218"/>
    <cellStyle name="60% - 强调文字颜色 1 2 2 2" xfId="219"/>
    <cellStyle name="百分比 2 3 4 2" xfId="220"/>
    <cellStyle name="60% - 强调文字颜色 1 2 3" xfId="221"/>
    <cellStyle name="60% - 强调文字颜色 1 3" xfId="222"/>
    <cellStyle name="60% - 强调文字颜色 1 3 2" xfId="223"/>
    <cellStyle name="输出 4 4" xfId="224"/>
    <cellStyle name="常规 5" xfId="225"/>
    <cellStyle name="Accent6 3 2" xfId="226"/>
    <cellStyle name="60% - 强调文字颜色 2 2" xfId="227"/>
    <cellStyle name="Accent6 - 60%" xfId="228"/>
    <cellStyle name="60% - 强调文字颜色 2 2 3" xfId="229"/>
    <cellStyle name="注释 2" xfId="230"/>
    <cellStyle name="60% - 强调文字颜色 2 3 2" xfId="231"/>
    <cellStyle name="Accent6 4 2" xfId="232"/>
    <cellStyle name="60% - 强调文字颜色 3 2" xfId="233"/>
    <cellStyle name="60% - 强调文字颜色 3 2 2" xfId="234"/>
    <cellStyle name="60% - 强调文字颜色 3 2 3" xfId="235"/>
    <cellStyle name="Accent5 - 40% 2" xfId="236"/>
    <cellStyle name="60% - 强调文字颜色 3 3" xfId="237"/>
    <cellStyle name="Accent5 - 40% 2 2" xfId="238"/>
    <cellStyle name="60% - 强调文字颜色 3 3 2" xfId="239"/>
    <cellStyle name="Accent6 5 2" xfId="240"/>
    <cellStyle name="60% - 强调文字颜色 4 2" xfId="241"/>
    <cellStyle name="60% - 强调文字颜色 4 2 2" xfId="242"/>
    <cellStyle name="常规 20" xfId="243"/>
    <cellStyle name="常规 15" xfId="244"/>
    <cellStyle name="60% - 强调文字颜色 4 3 2" xfId="245"/>
    <cellStyle name="标题 1 4 2 2" xfId="246"/>
    <cellStyle name="60% - 强调文字颜色 5 2" xfId="247"/>
    <cellStyle name="60% - 强调文字颜色 5 2 2" xfId="248"/>
    <cellStyle name="百分比 2 10" xfId="249"/>
    <cellStyle name="60% - 强调文字颜色 5 2 3" xfId="250"/>
    <cellStyle name="60% - 强调文字颜色 5 3" xfId="251"/>
    <cellStyle name="RowLevel_0" xfId="252"/>
    <cellStyle name="60% - 强调文字颜色 5 3 2" xfId="253"/>
    <cellStyle name="60% - 强调文字颜色 6 2" xfId="254"/>
    <cellStyle name="强调文字颜色 5 2 3" xfId="255"/>
    <cellStyle name="千位分隔 14" xfId="256"/>
    <cellStyle name="Header2" xfId="257"/>
    <cellStyle name="60% - 强调文字颜色 6 2 2" xfId="258"/>
    <cellStyle name="Header2 2" xfId="259"/>
    <cellStyle name="60% - 强调文字颜色 6 2 2 2" xfId="260"/>
    <cellStyle name="60% - 强调文字颜色 6 2 3" xfId="261"/>
    <cellStyle name="60% - 强调文字颜色 6 3" xfId="262"/>
    <cellStyle name="6mal" xfId="263"/>
    <cellStyle name="Accent4 9" xfId="264"/>
    <cellStyle name="强调文字颜色 2 2 2" xfId="265"/>
    <cellStyle name="Accent1 - 20%" xfId="266"/>
    <cellStyle name="Accent5 - 20%" xfId="267"/>
    <cellStyle name="Accent1 - 20% 2 2" xfId="268"/>
    <cellStyle name="Accent1 - 20% 3" xfId="269"/>
    <cellStyle name="标题 6 2 2" xfId="270"/>
    <cellStyle name="Accent6 9" xfId="271"/>
    <cellStyle name="Accent1 - 40%" xfId="272"/>
    <cellStyle name="Accent1 - 40% 2" xfId="273"/>
    <cellStyle name="Accent1 - 40% 2 2" xfId="274"/>
    <cellStyle name="PSHeading 3 2" xfId="275"/>
    <cellStyle name="Accent1 - 40% 3" xfId="276"/>
    <cellStyle name="Accent1 - 60%" xfId="277"/>
    <cellStyle name="标题 1 5" xfId="278"/>
    <cellStyle name="Accent1 - 60% 2" xfId="279"/>
    <cellStyle name="标题 1 6" xfId="280"/>
    <cellStyle name="Accent1 - 60% 3" xfId="281"/>
    <cellStyle name="Accent1 2" xfId="282"/>
    <cellStyle name="Date 3" xfId="283"/>
    <cellStyle name="Accent1 2 2" xfId="284"/>
    <cellStyle name="Currency [0]_!!!GO" xfId="285"/>
    <cellStyle name="Accent1 3" xfId="286"/>
    <cellStyle name="Accent1 3 2" xfId="287"/>
    <cellStyle name="Accent1 5 2" xfId="288"/>
    <cellStyle name="sstot" xfId="289"/>
    <cellStyle name="常规 2 2 3 2" xfId="290"/>
    <cellStyle name="Accent1 6" xfId="291"/>
    <cellStyle name="常规 2 2 3 3" xfId="292"/>
    <cellStyle name="Accent1 7" xfId="293"/>
    <cellStyle name="常规 2 2 3 4" xfId="294"/>
    <cellStyle name="差_1110洱源 2" xfId="295"/>
    <cellStyle name="Accent1 8" xfId="296"/>
    <cellStyle name="差_1110洱源 3" xfId="297"/>
    <cellStyle name="Accent1 9" xfId="298"/>
    <cellStyle name="强调文字颜色 5 2 2 2" xfId="299"/>
    <cellStyle name="Header1 2" xfId="300"/>
    <cellStyle name="Accent2" xfId="301"/>
    <cellStyle name="输入 2 4" xfId="302"/>
    <cellStyle name="Accent2 - 40% 2 2" xfId="303"/>
    <cellStyle name="Accent2 - 60% 2" xfId="304"/>
    <cellStyle name="Accent5 - 40% 3" xfId="305"/>
    <cellStyle name="Accent2 - 60% 2 2" xfId="306"/>
    <cellStyle name="Accent2 - 60% 3" xfId="307"/>
    <cellStyle name="Accent2 2" xfId="308"/>
    <cellStyle name="t" xfId="309"/>
    <cellStyle name="Accent2 2 2" xfId="310"/>
    <cellStyle name="Accent2 3" xfId="311"/>
    <cellStyle name="Accent2 3 2" xfId="312"/>
    <cellStyle name="Accent2 4" xfId="313"/>
    <cellStyle name="Accent2 4 2" xfId="314"/>
    <cellStyle name="百分比 2 9 2 2" xfId="315"/>
    <cellStyle name="Accent2 5 2" xfId="316"/>
    <cellStyle name="常规 2 2 11" xfId="317"/>
    <cellStyle name="百分比 2 9 3" xfId="318"/>
    <cellStyle name="Date" xfId="319"/>
    <cellStyle name="常规 2 2 4 2" xfId="320"/>
    <cellStyle name="Accent2 6" xfId="321"/>
    <cellStyle name="Accent2 7" xfId="322"/>
    <cellStyle name="Accent2 8" xfId="323"/>
    <cellStyle name="Accent2 9" xfId="324"/>
    <cellStyle name="Accent3" xfId="325"/>
    <cellStyle name="Milliers_!!!GO" xfId="326"/>
    <cellStyle name="Accent5 2" xfId="327"/>
    <cellStyle name="Accent3 - 20%" xfId="328"/>
    <cellStyle name="标题 1 3" xfId="329"/>
    <cellStyle name="常规 2 2 7" xfId="330"/>
    <cellStyle name="百分比 4 3" xfId="331"/>
    <cellStyle name="Accent5 2 2" xfId="332"/>
    <cellStyle name="Accent3 - 20% 2" xfId="333"/>
    <cellStyle name="标题 1 3 2" xfId="334"/>
    <cellStyle name="汇总 3" xfId="335"/>
    <cellStyle name="Accent5 6" xfId="336"/>
    <cellStyle name="Accent3 - 20% 2 2" xfId="337"/>
    <cellStyle name="标题 1 4" xfId="338"/>
    <cellStyle name="Accent3 - 20% 3" xfId="339"/>
    <cellStyle name="Mon閠aire [0]_!!!GO" xfId="340"/>
    <cellStyle name="Accent4 3 2" xfId="341"/>
    <cellStyle name="Accent3 - 40%" xfId="342"/>
    <cellStyle name="Accent3 - 40% 2" xfId="343"/>
    <cellStyle name="Accent3 - 40% 2 2" xfId="344"/>
    <cellStyle name="Accent4 - 60%" xfId="345"/>
    <cellStyle name="捠壿 [0.00]_Region Orders (2)" xfId="346"/>
    <cellStyle name="常规 15 2 2" xfId="347"/>
    <cellStyle name="百分比 2 6 2" xfId="348"/>
    <cellStyle name="TextStyle" xfId="349"/>
    <cellStyle name="Accent3 - 40% 3" xfId="350"/>
    <cellStyle name="Accent4 5 2" xfId="351"/>
    <cellStyle name="Accent3 - 60%" xfId="352"/>
    <cellStyle name="好_M01-1 3" xfId="353"/>
    <cellStyle name="Accent3 - 60% 2" xfId="354"/>
    <cellStyle name="编号" xfId="355"/>
    <cellStyle name="Accent3 - 60% 2 2" xfId="356"/>
    <cellStyle name="Accent3 - 60% 3" xfId="357"/>
    <cellStyle name="Accent3 2" xfId="358"/>
    <cellStyle name="comma zerodec" xfId="359"/>
    <cellStyle name="Accent3 2 2" xfId="360"/>
    <cellStyle name="Accent3 3" xfId="361"/>
    <cellStyle name="Accent3 3 2" xfId="362"/>
    <cellStyle name="Accent3 4" xfId="363"/>
    <cellStyle name="Accent3 5" xfId="364"/>
    <cellStyle name="Accent3 5 2" xfId="365"/>
    <cellStyle name="Moneda_96 Risk" xfId="366"/>
    <cellStyle name="常规 2 2 5 2" xfId="367"/>
    <cellStyle name="Accent3 6" xfId="368"/>
    <cellStyle name="Accent3 7" xfId="369"/>
    <cellStyle name="Accent3 8" xfId="370"/>
    <cellStyle name="百分比 2" xfId="371"/>
    <cellStyle name="Accent3 9" xfId="372"/>
    <cellStyle name="Accent4" xfId="373"/>
    <cellStyle name="百分比 2 2 2" xfId="374"/>
    <cellStyle name="Accent4 - 20%" xfId="375"/>
    <cellStyle name="百分比 2 2 2 2" xfId="376"/>
    <cellStyle name="Accent4 - 20% 2" xfId="377"/>
    <cellStyle name="百分比 2 2 2 2 2" xfId="378"/>
    <cellStyle name="Accent4 - 20% 2 2" xfId="379"/>
    <cellStyle name="强调 2 2" xfId="380"/>
    <cellStyle name="百分比 2 2 2 3" xfId="381"/>
    <cellStyle name="Accent4 - 20% 3" xfId="382"/>
    <cellStyle name="百分比 2 4 2" xfId="383"/>
    <cellStyle name="Accent4 - 40%" xfId="384"/>
    <cellStyle name="百分比 2 4 2 2" xfId="385"/>
    <cellStyle name="Accent6 - 40%" xfId="386"/>
    <cellStyle name="Accent4 - 40% 2" xfId="387"/>
    <cellStyle name="商品名称 4" xfId="388"/>
    <cellStyle name="Accent6 - 40% 2" xfId="389"/>
    <cellStyle name="Accent4 - 40% 2 2" xfId="390"/>
    <cellStyle name="Accent4 - 40% 3" xfId="391"/>
    <cellStyle name="Accent4 - 60% 2" xfId="392"/>
    <cellStyle name="Accent4 - 60% 2 2" xfId="393"/>
    <cellStyle name="Accent4 - 60% 3" xfId="394"/>
    <cellStyle name="PSSpacer" xfId="395"/>
    <cellStyle name="Accent6" xfId="396"/>
    <cellStyle name="Accent4 2" xfId="397"/>
    <cellStyle name="New Times Roman" xfId="398"/>
    <cellStyle name="Accent4 3" xfId="399"/>
    <cellStyle name="Accent4 4" xfId="400"/>
    <cellStyle name="Accent4 4 2" xfId="401"/>
    <cellStyle name="PSHeading 5" xfId="402"/>
    <cellStyle name="标题 1 2 2" xfId="403"/>
    <cellStyle name="常规 2 2 6 2" xfId="404"/>
    <cellStyle name="Accent4 6" xfId="405"/>
    <cellStyle name="百分比 4 2 2" xfId="406"/>
    <cellStyle name="标题 1 2 3" xfId="407"/>
    <cellStyle name="常规 2 2 6 3" xfId="408"/>
    <cellStyle name="Accent4 7" xfId="409"/>
    <cellStyle name="标题 1 2 4" xfId="410"/>
    <cellStyle name="Accent4 8" xfId="411"/>
    <cellStyle name="Accent5" xfId="412"/>
    <cellStyle name="Accent5 - 20% 2" xfId="413"/>
    <cellStyle name="Accent5 - 20% 2 2" xfId="414"/>
    <cellStyle name="Input [yellow] 2 2 2" xfId="415"/>
    <cellStyle name="Accent5 - 20% 3" xfId="416"/>
    <cellStyle name="Accent5 - 40%" xfId="417"/>
    <cellStyle name="标题 2 3 3" xfId="418"/>
    <cellStyle name="Accent5 - 60%" xfId="419"/>
    <cellStyle name="Accent5 - 60% 2" xfId="420"/>
    <cellStyle name="Category" xfId="421"/>
    <cellStyle name="Accent5 3" xfId="422"/>
    <cellStyle name="标题 2 3" xfId="423"/>
    <cellStyle name="Category 2" xfId="424"/>
    <cellStyle name="Accent5 3 2" xfId="425"/>
    <cellStyle name="标题 3 3" xfId="426"/>
    <cellStyle name="Comma [0]_!!!GO" xfId="427"/>
    <cellStyle name="Accent5 4 2" xfId="428"/>
    <cellStyle name="汇总 2" xfId="429"/>
    <cellStyle name="Accent5 5" xfId="430"/>
    <cellStyle name="汇总 2 2" xfId="431"/>
    <cellStyle name="Accent5 5 2" xfId="432"/>
    <cellStyle name="标题 1 3 3" xfId="433"/>
    <cellStyle name="汇总 4" xfId="434"/>
    <cellStyle name="Accent5 7" xfId="435"/>
    <cellStyle name="标题 1 3 4" xfId="436"/>
    <cellStyle name="百分比 2 3 2 2 2" xfId="437"/>
    <cellStyle name="汇总 5" xfId="438"/>
    <cellStyle name="Accent5 8" xfId="439"/>
    <cellStyle name="Accent6 - 20%" xfId="440"/>
    <cellStyle name="Accent6 - 40% 2 2" xfId="441"/>
    <cellStyle name="ColLevel_0" xfId="442"/>
    <cellStyle name="Accent6 - 40% 3" xfId="443"/>
    <cellStyle name="Accent6 - 60% 2" xfId="444"/>
    <cellStyle name="Accent6 - 60% 3" xfId="445"/>
    <cellStyle name="标题 1 4 4" xfId="446"/>
    <cellStyle name="Accent6 8" xfId="447"/>
    <cellStyle name="百分比 2 4 3" xfId="448"/>
    <cellStyle name="Comma_!!!GO" xfId="449"/>
    <cellStyle name="分级显示列_1_Book1" xfId="450"/>
    <cellStyle name="标题 3 3 2" xfId="451"/>
    <cellStyle name="Currency_!!!GO" xfId="452"/>
    <cellStyle name="标题 2 3 4" xfId="453"/>
    <cellStyle name="Currency1" xfId="454"/>
    <cellStyle name="Date 2" xfId="455"/>
    <cellStyle name="Date 2 2" xfId="456"/>
    <cellStyle name="Dollar (zero dec)" xfId="457"/>
    <cellStyle name="标题 2 2" xfId="458"/>
    <cellStyle name="常规 2 3 6" xfId="459"/>
    <cellStyle name="百分比 5 2" xfId="460"/>
    <cellStyle name="Grey" xfId="461"/>
    <cellStyle name="强调文字颜色 5 2 2" xfId="462"/>
    <cellStyle name="Header1" xfId="463"/>
    <cellStyle name="Header2 2 2" xfId="464"/>
    <cellStyle name="Header2 3" xfId="465"/>
    <cellStyle name="千位分隔 2 4" xfId="466"/>
    <cellStyle name="Input [yellow]" xfId="467"/>
    <cellStyle name="千位分隔 2 4 2" xfId="468"/>
    <cellStyle name="Input [yellow] 2" xfId="469"/>
    <cellStyle name="Input [yellow] 2 2" xfId="470"/>
    <cellStyle name="Input [yellow] 2 3" xfId="471"/>
    <cellStyle name="Input [yellow] 3" xfId="472"/>
    <cellStyle name="Input [yellow] 3 2" xfId="473"/>
    <cellStyle name="Input Cells" xfId="474"/>
    <cellStyle name="Linked Cells" xfId="475"/>
    <cellStyle name="Millares [0]_96 Risk" xfId="476"/>
    <cellStyle name="常规 2 2 2 2" xfId="477"/>
    <cellStyle name="Millares_96 Risk" xfId="478"/>
    <cellStyle name="千位分隔 2 3 2" xfId="479"/>
    <cellStyle name="Milliers [0]_!!!GO" xfId="480"/>
    <cellStyle name="Moneda [0]_96 Risk" xfId="481"/>
    <cellStyle name="数量 3" xfId="482"/>
    <cellStyle name="标题 1 2 2 2" xfId="483"/>
    <cellStyle name="Month" xfId="484"/>
    <cellStyle name="Month 2" xfId="485"/>
    <cellStyle name="百分比 10" xfId="486"/>
    <cellStyle name="PSHeading 2" xfId="487"/>
    <cellStyle name="no dec" xfId="488"/>
    <cellStyle name="PSHeading 2 2" xfId="489"/>
    <cellStyle name="no dec 2" xfId="490"/>
    <cellStyle name="PSHeading 2 2 2" xfId="491"/>
    <cellStyle name="no dec 2 2" xfId="492"/>
    <cellStyle name="百分比 3 3 2" xfId="493"/>
    <cellStyle name="PSHeading 2 3" xfId="494"/>
    <cellStyle name="no dec 3" xfId="495"/>
    <cellStyle name="Normal" xfId="496"/>
    <cellStyle name="Normal - Style1" xfId="497"/>
    <cellStyle name="百分比 2 5 2" xfId="498"/>
    <cellStyle name="Normal_!!!GO" xfId="499"/>
    <cellStyle name="PSInt" xfId="500"/>
    <cellStyle name="per.style" xfId="501"/>
    <cellStyle name="常规 2 3 4" xfId="502"/>
    <cellStyle name="t_HVAC Equipment (3)" xfId="503"/>
    <cellStyle name="Percent [2] 2" xfId="504"/>
    <cellStyle name="Percent_!!!GO" xfId="505"/>
    <cellStyle name="百分比 8" xfId="506"/>
    <cellStyle name="Pourcentage_pldt" xfId="507"/>
    <cellStyle name="PSChar 2" xfId="508"/>
    <cellStyle name="编号 2 2" xfId="509"/>
    <cellStyle name="PSHeading 3 3" xfId="510"/>
    <cellStyle name="PSDate" xfId="511"/>
    <cellStyle name="编号 2 2 2" xfId="512"/>
    <cellStyle name="PSDate 2" xfId="513"/>
    <cellStyle name="PSDec" xfId="514"/>
    <cellStyle name="编号 4" xfId="515"/>
    <cellStyle name="常规 10" xfId="516"/>
    <cellStyle name="PSDec 2" xfId="517"/>
    <cellStyle name="常规 15 2 3" xfId="518"/>
    <cellStyle name="PSHeading" xfId="519"/>
    <cellStyle name="PSHeading 2 2 3" xfId="520"/>
    <cellStyle name="PSHeading 2 4" xfId="521"/>
    <cellStyle name="百分比 11" xfId="522"/>
    <cellStyle name="PSHeading 3" xfId="523"/>
    <cellStyle name="PSInt 2" xfId="524"/>
    <cellStyle name="PSSpacer 2" xfId="525"/>
    <cellStyle name="sstot 2" xfId="526"/>
    <cellStyle name="Standard_AREAS" xfId="527"/>
    <cellStyle name="t 2" xfId="528"/>
    <cellStyle name="常规 2 3 4 2" xfId="529"/>
    <cellStyle name="t_HVAC Equipment (3) 2" xfId="530"/>
    <cellStyle name="百分比 2 11" xfId="531"/>
    <cellStyle name="千位分隔 2 2" xfId="532"/>
    <cellStyle name="百分比 2 3 5" xfId="533"/>
    <cellStyle name="百分比 2 11 2" xfId="534"/>
    <cellStyle name="百分比 7 2" xfId="535"/>
    <cellStyle name="百分比 2 12" xfId="536"/>
    <cellStyle name="标题 10" xfId="537"/>
    <cellStyle name="百分比 2 2" xfId="538"/>
    <cellStyle name="百分比 2 2 3" xfId="539"/>
    <cellStyle name="百分比 2 2 3 2" xfId="540"/>
    <cellStyle name="百分比 2 3" xfId="541"/>
    <cellStyle name="百分比 2 3 2" xfId="542"/>
    <cellStyle name="百分比 2 3 2 2" xfId="543"/>
    <cellStyle name="百分比 2 3 2 3" xfId="544"/>
    <cellStyle name="百分比 2 3 3" xfId="545"/>
    <cellStyle name="百分比 2 3 3 2" xfId="546"/>
    <cellStyle name="百分比 2 4" xfId="547"/>
    <cellStyle name="百分比 2 4 3 2" xfId="548"/>
    <cellStyle name="百分比 2 4 4" xfId="549"/>
    <cellStyle name="百分比 2 5" xfId="550"/>
    <cellStyle name="常规 15 2" xfId="551"/>
    <cellStyle name="百分比 2 6" xfId="552"/>
    <cellStyle name="标题 2 2 2" xfId="553"/>
    <cellStyle name="常规 15 3" xfId="554"/>
    <cellStyle name="百分比 2 7" xfId="555"/>
    <cellStyle name="标题 2 2 3" xfId="556"/>
    <cellStyle name="百分比 2 8" xfId="557"/>
    <cellStyle name="百分比 3" xfId="558"/>
    <cellStyle name="百分比 3 2" xfId="559"/>
    <cellStyle name="百分比 3 2 2" xfId="560"/>
    <cellStyle name="百分比 3 3" xfId="561"/>
    <cellStyle name="编号 2" xfId="562"/>
    <cellStyle name="百分比 3 4" xfId="563"/>
    <cellStyle name="标题 1 2" xfId="564"/>
    <cellStyle name="常规 2 2 6" xfId="565"/>
    <cellStyle name="百分比 4 2" xfId="566"/>
    <cellStyle name="标题 3 2" xfId="567"/>
    <cellStyle name="百分比 6 2" xfId="568"/>
    <cellStyle name="百分比 8 2" xfId="569"/>
    <cellStyle name="百分比 9" xfId="570"/>
    <cellStyle name="百分比 9 2" xfId="571"/>
    <cellStyle name="捠壿_Region Orders (2)" xfId="572"/>
    <cellStyle name="编号 2 3" xfId="573"/>
    <cellStyle name="编号 3" xfId="574"/>
    <cellStyle name="标题 1 3 2 2" xfId="575"/>
    <cellStyle name="标题 1 5 3" xfId="576"/>
    <cellStyle name="标题 2 4 2" xfId="577"/>
    <cellStyle name="标题 1 7" xfId="578"/>
    <cellStyle name="标题 2 3 2" xfId="579"/>
    <cellStyle name="标题 2 3 2 2" xfId="580"/>
    <cellStyle name="标题 2 4" xfId="581"/>
    <cellStyle name="标题 2 4 2 2" xfId="582"/>
    <cellStyle name="好 5 2" xfId="583"/>
    <cellStyle name="标题 3 2 2 2" xfId="584"/>
    <cellStyle name="标题 2 4 3" xfId="585"/>
    <cellStyle name="标题 2 4 4" xfId="586"/>
    <cellStyle name="标题 2 5" xfId="587"/>
    <cellStyle name="标题 2 7" xfId="588"/>
    <cellStyle name="标题 2 5 2" xfId="589"/>
    <cellStyle name="标题 2 5 3" xfId="590"/>
    <cellStyle name="标题 2 6" xfId="591"/>
    <cellStyle name="好 5" xfId="592"/>
    <cellStyle name="标题 3 2 2" xfId="593"/>
    <cellStyle name="好 6" xfId="594"/>
    <cellStyle name="标题 3 2 3" xfId="595"/>
    <cellStyle name="标题 3 3 2 2" xfId="596"/>
    <cellStyle name="标题 3 3 3" xfId="597"/>
    <cellStyle name="标题 3 3 4" xfId="598"/>
    <cellStyle name="标题 3 4" xfId="599"/>
    <cellStyle name="标题 3 4 2" xfId="600"/>
    <cellStyle name="标题 3 4 2 2" xfId="601"/>
    <cellStyle name="标题 3 4 3" xfId="602"/>
    <cellStyle name="标题 3 4 4" xfId="603"/>
    <cellStyle name="标题 3 5" xfId="604"/>
    <cellStyle name="标题 3 5 2" xfId="605"/>
    <cellStyle name="标题 3 5 3" xfId="606"/>
    <cellStyle name="标题 3 6" xfId="607"/>
    <cellStyle name="数量 2 2 2" xfId="608"/>
    <cellStyle name="标题 3 7" xfId="609"/>
    <cellStyle name="千位分隔 3" xfId="610"/>
    <cellStyle name="标题 4 2" xfId="611"/>
    <cellStyle name="千位分隔 3 2" xfId="612"/>
    <cellStyle name="标题 4 2 2" xfId="613"/>
    <cellStyle name="千位分隔 3 2 2" xfId="614"/>
    <cellStyle name="标题 4 2 2 2" xfId="615"/>
    <cellStyle name="千位分隔 3 3" xfId="616"/>
    <cellStyle name="标题 4 2 3" xfId="617"/>
    <cellStyle name="标题 4 2 4" xfId="618"/>
    <cellStyle name="千位分隔 4" xfId="619"/>
    <cellStyle name="标题 4 3" xfId="620"/>
    <cellStyle name="千位分隔 4 2" xfId="621"/>
    <cellStyle name="标题 4 3 2" xfId="622"/>
    <cellStyle name="标题 4 3 2 2" xfId="623"/>
    <cellStyle name="标题 4 3 3" xfId="624"/>
    <cellStyle name="标题 4 3 4" xfId="625"/>
    <cellStyle name="千位分隔 5" xfId="626"/>
    <cellStyle name="标题 4 4" xfId="627"/>
    <cellStyle name="千位分隔 5 2" xfId="628"/>
    <cellStyle name="标题 4 4 2" xfId="629"/>
    <cellStyle name="标题 4 4 2 2" xfId="630"/>
    <cellStyle name="标题 4 4 3" xfId="631"/>
    <cellStyle name="标题 4 4 4" xfId="632"/>
    <cellStyle name="千位分隔 6" xfId="633"/>
    <cellStyle name="标题 4 5" xfId="634"/>
    <cellStyle name="千位分隔 6 2" xfId="635"/>
    <cellStyle name="标题 4 5 2" xfId="636"/>
    <cellStyle name="标题 4 5 3" xfId="637"/>
    <cellStyle name="千位分隔 7" xfId="638"/>
    <cellStyle name="标题 4 6" xfId="639"/>
    <cellStyle name="千位分隔 8" xfId="640"/>
    <cellStyle name="标题 4 7" xfId="641"/>
    <cellStyle name="标题 5" xfId="642"/>
    <cellStyle name="标题 5 2" xfId="643"/>
    <cellStyle name="标题 5 2 2" xfId="644"/>
    <cellStyle name="标题 5 3" xfId="645"/>
    <cellStyle name="标题 5 4" xfId="646"/>
    <cellStyle name="标题 6" xfId="647"/>
    <cellStyle name="标题 6 2" xfId="648"/>
    <cellStyle name="标题 6 3" xfId="649"/>
    <cellStyle name="标题 6 4" xfId="650"/>
    <cellStyle name="标题 7" xfId="651"/>
    <cellStyle name="标题 7 2" xfId="652"/>
    <cellStyle name="标题 7 2 2" xfId="653"/>
    <cellStyle name="标题 7 3" xfId="654"/>
    <cellStyle name="标题 7 4" xfId="655"/>
    <cellStyle name="标题 8" xfId="656"/>
    <cellStyle name="常规 2 7" xfId="657"/>
    <cellStyle name="标题 8 2" xfId="658"/>
    <cellStyle name="输入 2" xfId="659"/>
    <cellStyle name="常规 2 8" xfId="660"/>
    <cellStyle name="标题 8 3" xfId="661"/>
    <cellStyle name="标题 9" xfId="662"/>
    <cellStyle name="标题1" xfId="663"/>
    <cellStyle name="标题1 2" xfId="664"/>
    <cellStyle name="标题1 2 2" xfId="665"/>
    <cellStyle name="标题1 2 2 2" xfId="666"/>
    <cellStyle name="差 5 2" xfId="667"/>
    <cellStyle name="标题1 2 3" xfId="668"/>
    <cellStyle name="标题1 3" xfId="669"/>
    <cellStyle name="标题1 3 2" xfId="670"/>
    <cellStyle name="标题1 4" xfId="671"/>
    <cellStyle name="表标题" xfId="672"/>
    <cellStyle name="表标题 2" xfId="673"/>
    <cellStyle name="部门" xfId="674"/>
    <cellStyle name="部门 2" xfId="675"/>
    <cellStyle name="部门 2 2" xfId="676"/>
    <cellStyle name="部门 2 2 2" xfId="677"/>
    <cellStyle name="部门 2 3" xfId="678"/>
    <cellStyle name="部门 3" xfId="679"/>
    <cellStyle name="部门 3 2" xfId="680"/>
    <cellStyle name="解释性文本 5" xfId="681"/>
    <cellStyle name="差 2" xfId="682"/>
    <cellStyle name="解释性文本 5 2" xfId="683"/>
    <cellStyle name="差 2 2" xfId="684"/>
    <cellStyle name="差 2 2 2" xfId="685"/>
    <cellStyle name="解释性文本 5 3" xfId="686"/>
    <cellStyle name="差 2 3" xfId="687"/>
    <cellStyle name="差 2 4" xfId="688"/>
    <cellStyle name="解释性文本 6" xfId="689"/>
    <cellStyle name="差 3" xfId="690"/>
    <cellStyle name="差 3 2" xfId="691"/>
    <cellStyle name="差 3 2 2" xfId="692"/>
    <cellStyle name="差 3 3" xfId="693"/>
    <cellStyle name="差 3 4" xfId="694"/>
    <cellStyle name="解释性文本 7" xfId="695"/>
    <cellStyle name="差 4" xfId="696"/>
    <cellStyle name="差 4 2" xfId="697"/>
    <cellStyle name="差 4 2 2" xfId="698"/>
    <cellStyle name="差 4 3" xfId="699"/>
    <cellStyle name="差 4 4" xfId="700"/>
    <cellStyle name="差 5" xfId="701"/>
    <cellStyle name="差 5 3" xfId="702"/>
    <cellStyle name="差_0502通海县 2 2" xfId="703"/>
    <cellStyle name="差 6" xfId="704"/>
    <cellStyle name="差 8" xfId="705"/>
    <cellStyle name="差_0502通海县" xfId="706"/>
    <cellStyle name="差_0502通海县 2" xfId="707"/>
    <cellStyle name="差_0502通海县 3" xfId="708"/>
    <cellStyle name="差_0605石屏" xfId="709"/>
    <cellStyle name="差_0605石屏 2" xfId="710"/>
    <cellStyle name="差_0605石屏 2 2" xfId="711"/>
    <cellStyle name="差_0605石屏 3" xfId="712"/>
    <cellStyle name="差_0605石屏县" xfId="713"/>
    <cellStyle name="差_0605石屏县 2" xfId="714"/>
    <cellStyle name="差_0605石屏县 2 2" xfId="715"/>
    <cellStyle name="差_0605石屏县 3" xfId="716"/>
    <cellStyle name="差_1110洱源" xfId="717"/>
    <cellStyle name="差_1110洱源 2 2" xfId="718"/>
    <cellStyle name="差_11大理" xfId="719"/>
    <cellStyle name="差_11大理 2" xfId="720"/>
    <cellStyle name="差_11大理 2 2" xfId="721"/>
    <cellStyle name="差_11大理 3" xfId="722"/>
    <cellStyle name="差_2007年地州资金往来对账表" xfId="723"/>
    <cellStyle name="差_2007年地州资金往来对账表 2" xfId="724"/>
    <cellStyle name="差_2007年地州资金往来对账表 2 2" xfId="725"/>
    <cellStyle name="差_2007年地州资金往来对账表 3" xfId="726"/>
    <cellStyle name="常规 28" xfId="727"/>
    <cellStyle name="差_2008年地州对账表(国库资金）" xfId="728"/>
    <cellStyle name="常规 28 2" xfId="729"/>
    <cellStyle name="差_2008年地州对账表(国库资金） 2" xfId="730"/>
    <cellStyle name="适中 3" xfId="731"/>
    <cellStyle name="差_2008年地州对账表(国库资金） 2 2" xfId="732"/>
    <cellStyle name="差_2008年地州对账表(国库资金） 3" xfId="733"/>
    <cellStyle name="差_Book1" xfId="734"/>
    <cellStyle name="差_M01-1" xfId="735"/>
    <cellStyle name="昗弨_Pacific Region P&amp;L" xfId="736"/>
    <cellStyle name="差_M01-1 2" xfId="737"/>
    <cellStyle name="差_M01-1 2 2" xfId="738"/>
    <cellStyle name="差_M01-1 3" xfId="739"/>
    <cellStyle name="常规 10 2" xfId="740"/>
    <cellStyle name="常规 10 2 2" xfId="741"/>
    <cellStyle name="常规 10 2 2 2" xfId="742"/>
    <cellStyle name="汇总 6 2" xfId="743"/>
    <cellStyle name="常规 10 2 3" xfId="744"/>
    <cellStyle name="常规 10 2_报预算局：2016年云南省及省本级1-7月社保基金预算执行情况表（0823）" xfId="745"/>
    <cellStyle name="常规 10 3" xfId="746"/>
    <cellStyle name="常规 10 4" xfId="747"/>
    <cellStyle name="常规 10 41" xfId="748"/>
    <cellStyle name="常规 10 41 2" xfId="749"/>
    <cellStyle name="常规 11" xfId="750"/>
    <cellStyle name="常规 11 2" xfId="751"/>
    <cellStyle name="常规 11 2 2" xfId="752"/>
    <cellStyle name="常规 11 3" xfId="753"/>
    <cellStyle name="常规 11 3 2" xfId="754"/>
    <cellStyle name="常规 11 3 3" xfId="755"/>
    <cellStyle name="链接单元格 3 2 2" xfId="756"/>
    <cellStyle name="常规 11 4" xfId="757"/>
    <cellStyle name="好 4 2" xfId="758"/>
    <cellStyle name="常规 12" xfId="759"/>
    <cellStyle name="好 4 2 2" xfId="760"/>
    <cellStyle name="常规 12 2" xfId="761"/>
    <cellStyle name="好 4 3" xfId="762"/>
    <cellStyle name="常规 13" xfId="763"/>
    <cellStyle name="常规 13 2" xfId="764"/>
    <cellStyle name="好 4 4" xfId="765"/>
    <cellStyle name="常规 14" xfId="766"/>
    <cellStyle name="常规 14 2" xfId="767"/>
    <cellStyle name="常规 15 2 2 2" xfId="768"/>
    <cellStyle name="检查单元格 2 2 2" xfId="769"/>
    <cellStyle name="常规 21" xfId="770"/>
    <cellStyle name="常规 16" xfId="771"/>
    <cellStyle name="常规 16 2" xfId="772"/>
    <cellStyle name="常规 16 3" xfId="773"/>
    <cellStyle name="注释 4 2" xfId="774"/>
    <cellStyle name="常规 22" xfId="775"/>
    <cellStyle name="常规 17" xfId="776"/>
    <cellStyle name="注释 4 2 2" xfId="777"/>
    <cellStyle name="常规 17 2" xfId="778"/>
    <cellStyle name="常规 17 2 2" xfId="779"/>
    <cellStyle name="常规 17 3" xfId="780"/>
    <cellStyle name="注释 4 3" xfId="781"/>
    <cellStyle name="常规 23" xfId="782"/>
    <cellStyle name="常规 18" xfId="783"/>
    <cellStyle name="常规 5 42" xfId="784"/>
    <cellStyle name="常规 18 2" xfId="785"/>
    <cellStyle name="常规 5 42 2" xfId="786"/>
    <cellStyle name="常规 18 2 2" xfId="787"/>
    <cellStyle name="常规 18 3" xfId="788"/>
    <cellStyle name="注释 4 4" xfId="789"/>
    <cellStyle name="常规 24" xfId="790"/>
    <cellStyle name="常规 19" xfId="791"/>
    <cellStyle name="常规 19 10" xfId="792"/>
    <cellStyle name="常规 19 2" xfId="793"/>
    <cellStyle name="常规 19 2 2" xfId="794"/>
    <cellStyle name="常规 19 2 2 2" xfId="795"/>
    <cellStyle name="常规 19 2 3" xfId="796"/>
    <cellStyle name="常规 19 3" xfId="797"/>
    <cellStyle name="常规 2" xfId="798"/>
    <cellStyle name="强调文字颜色 3 3" xfId="799"/>
    <cellStyle name="常规 2 10" xfId="800"/>
    <cellStyle name="强调文字颜色 3 3 2" xfId="801"/>
    <cellStyle name="常规 2 10 2" xfId="802"/>
    <cellStyle name="常规 2 11" xfId="803"/>
    <cellStyle name="常规 2 11 2" xfId="804"/>
    <cellStyle name="常规 2 12" xfId="805"/>
    <cellStyle name="常规 2 13" xfId="806"/>
    <cellStyle name="常规 2 13 2" xfId="807"/>
    <cellStyle name="常规 2 14" xfId="808"/>
    <cellStyle name="常规 2 14 2" xfId="809"/>
    <cellStyle name="常规 2 15" xfId="810"/>
    <cellStyle name="常规 2 16" xfId="811"/>
    <cellStyle name="常规 2 2" xfId="812"/>
    <cellStyle name="常规 2 2 11 2" xfId="813"/>
    <cellStyle name="常规 2 2 11 2 2" xfId="814"/>
    <cellStyle name="常规 2 2 2" xfId="815"/>
    <cellStyle name="常规 2 2 2 2 2" xfId="816"/>
    <cellStyle name="常规 2 2 2 2 2 2" xfId="817"/>
    <cellStyle name="常规 2 2 2 2 3" xfId="818"/>
    <cellStyle name="常规 2 2 2 3" xfId="819"/>
    <cellStyle name="常规 2 2 2 3 2" xfId="820"/>
    <cellStyle name="强调文字颜色 1 2" xfId="821"/>
    <cellStyle name="常规 2 2 2 4 2" xfId="822"/>
    <cellStyle name="常规 2 2 3" xfId="823"/>
    <cellStyle name="常规 2 2 3 2 2" xfId="824"/>
    <cellStyle name="常规 2 2 3 3 2" xfId="825"/>
    <cellStyle name="常规 2 2 4" xfId="826"/>
    <cellStyle name="常规 2 2 5" xfId="827"/>
    <cellStyle name="常规 2 3" xfId="828"/>
    <cellStyle name="常规 2 3 2" xfId="829"/>
    <cellStyle name="常规 2 3 2 2" xfId="830"/>
    <cellStyle name="常规 2 3 2 2 2" xfId="831"/>
    <cellStyle name="常规 2 3 2 2 2 2" xfId="832"/>
    <cellStyle name="常规 2 3 2 2 3" xfId="833"/>
    <cellStyle name="常规 2 3 2 3" xfId="834"/>
    <cellStyle name="常规 2 3 2 3 2" xfId="835"/>
    <cellStyle name="常规 2 3 2 4" xfId="836"/>
    <cellStyle name="常规 2 3 2 4 2" xfId="837"/>
    <cellStyle name="常规 2 3 2 5" xfId="838"/>
    <cellStyle name="常规 2 3 3" xfId="839"/>
    <cellStyle name="常规 2 3 3 2" xfId="840"/>
    <cellStyle name="常规 2 3 3 2 2" xfId="841"/>
    <cellStyle name="常规 2 3 3 3" xfId="842"/>
    <cellStyle name="常规 2 3 3 3 2" xfId="843"/>
    <cellStyle name="常规 2 3 3 4" xfId="844"/>
    <cellStyle name="常规 2 3 5" xfId="845"/>
    <cellStyle name="常规 2 3 5 2" xfId="846"/>
    <cellStyle name="常规 2 4" xfId="847"/>
    <cellStyle name="常规 2 4 2" xfId="848"/>
    <cellStyle name="常规 2 4 2 2" xfId="849"/>
    <cellStyle name="常规 2 4 2 2 2" xfId="850"/>
    <cellStyle name="输出 2 2 2" xfId="851"/>
    <cellStyle name="常规 2 4 2 3" xfId="852"/>
    <cellStyle name="常规 2 4 2 3 2" xfId="853"/>
    <cellStyle name="常规 2 4 2 4" xfId="854"/>
    <cellStyle name="常规 2 4 2 5" xfId="855"/>
    <cellStyle name="常规 2 4 3" xfId="856"/>
    <cellStyle name="常规 2 4 3 2" xfId="857"/>
    <cellStyle name="常规 2 4 4" xfId="858"/>
    <cellStyle name="常规 2 4 4 2" xfId="859"/>
    <cellStyle name="常规 2 4 5" xfId="860"/>
    <cellStyle name="常规 2 5" xfId="861"/>
    <cellStyle name="常规 2 5 2" xfId="862"/>
    <cellStyle name="检查单元格 6" xfId="863"/>
    <cellStyle name="常规 2 5 2 2" xfId="864"/>
    <cellStyle name="常规 2 5 2 2 2" xfId="865"/>
    <cellStyle name="输出 3 2 2" xfId="866"/>
    <cellStyle name="检查单元格 7" xfId="867"/>
    <cellStyle name="常规 2 5 2 3" xfId="868"/>
    <cellStyle name="常规 2 5 3" xfId="869"/>
    <cellStyle name="常规 2 5 3 2" xfId="870"/>
    <cellStyle name="常规 2 5 4" xfId="871"/>
    <cellStyle name="常规 2 5 4 2" xfId="872"/>
    <cellStyle name="常规 2 5 5" xfId="873"/>
    <cellStyle name="常规 2 6" xfId="874"/>
    <cellStyle name="常规 2 6 2" xfId="875"/>
    <cellStyle name="常规 2 6 2 2" xfId="876"/>
    <cellStyle name="常规 2 6 2 2 2" xfId="877"/>
    <cellStyle name="常规 2 6 3" xfId="878"/>
    <cellStyle name="常规 2 6 3 2" xfId="879"/>
    <cellStyle name="常规 2 6 4" xfId="880"/>
    <cellStyle name="常规 2 6 4 2" xfId="881"/>
    <cellStyle name="常规 2 7 3" xfId="882"/>
    <cellStyle name="常规 2 7 3 2" xfId="883"/>
    <cellStyle name="输入 2 2" xfId="884"/>
    <cellStyle name="常规 2 8 2" xfId="885"/>
    <cellStyle name="输入 3" xfId="886"/>
    <cellStyle name="常规 2 9" xfId="887"/>
    <cellStyle name="输入 3 2" xfId="888"/>
    <cellStyle name="常规 2 9 2" xfId="889"/>
    <cellStyle name="输入 3 2 2" xfId="890"/>
    <cellStyle name="常规 2 9 2 2" xfId="891"/>
    <cellStyle name="输入 3 3" xfId="892"/>
    <cellStyle name="常规 2 9 3" xfId="893"/>
    <cellStyle name="常规 2 9 3 2" xfId="894"/>
    <cellStyle name="输入 3 4" xfId="895"/>
    <cellStyle name="好_2008年地州对账表(国库资金） 2" xfId="896"/>
    <cellStyle name="常规 2 9 4" xfId="897"/>
    <cellStyle name="常规 30" xfId="898"/>
    <cellStyle name="常规 25" xfId="899"/>
    <cellStyle name="常规 25 2" xfId="900"/>
    <cellStyle name="常规 31" xfId="901"/>
    <cellStyle name="常规 26" xfId="902"/>
    <cellStyle name="常规 27" xfId="903"/>
    <cellStyle name="常规 29" xfId="904"/>
    <cellStyle name="输出 4 2" xfId="905"/>
    <cellStyle name="常规 3" xfId="906"/>
    <cellStyle name="输出 4 2 2" xfId="907"/>
    <cellStyle name="常规 3 2" xfId="908"/>
    <cellStyle name="常规 3 2 2" xfId="909"/>
    <cellStyle name="常规 3 2 2 2" xfId="910"/>
    <cellStyle name="常规 3 2 4" xfId="911"/>
    <cellStyle name="常规 3 2 4 2" xfId="912"/>
    <cellStyle name="常规 3 3" xfId="913"/>
    <cellStyle name="常规 3 3 2" xfId="914"/>
    <cellStyle name="常规 3 3 2 2" xfId="915"/>
    <cellStyle name="常规 3 3 2 2 2" xfId="916"/>
    <cellStyle name="常规 3 3 2 3" xfId="917"/>
    <cellStyle name="常规 3 3 3" xfId="918"/>
    <cellStyle name="常规 3 3 3 2" xfId="919"/>
    <cellStyle name="常规 3 3 4" xfId="920"/>
    <cellStyle name="常规 3 3 4 2" xfId="921"/>
    <cellStyle name="常规 3 4" xfId="922"/>
    <cellStyle name="常规 3 4 2" xfId="923"/>
    <cellStyle name="常规 3 4 2 2" xfId="924"/>
    <cellStyle name="常规 3 5" xfId="925"/>
    <cellStyle name="常规 3 5 2" xfId="926"/>
    <cellStyle name="常规 3 6" xfId="927"/>
    <cellStyle name="常规 3 6 2" xfId="928"/>
    <cellStyle name="常规 3 7" xfId="929"/>
    <cellStyle name="常规 3 8" xfId="930"/>
    <cellStyle name="常规 3_Book1" xfId="931"/>
    <cellStyle name="输出 4 3" xfId="932"/>
    <cellStyle name="常规 4" xfId="933"/>
    <cellStyle name="常规 4 2" xfId="934"/>
    <cellStyle name="常规 4 4" xfId="935"/>
    <cellStyle name="常规 4 2 2" xfId="936"/>
    <cellStyle name="常规 6 4" xfId="937"/>
    <cellStyle name="常规 4 2 2 2" xfId="938"/>
    <cellStyle name="常规 6 4 2" xfId="939"/>
    <cellStyle name="常规 4 2 2 2 2" xfId="940"/>
    <cellStyle name="常规 4 5" xfId="941"/>
    <cellStyle name="常规 4 2 3" xfId="942"/>
    <cellStyle name="常规 7 4" xfId="943"/>
    <cellStyle name="常规 4 2 3 2" xfId="944"/>
    <cellStyle name="常规 4 6" xfId="945"/>
    <cellStyle name="常规 4 2 4" xfId="946"/>
    <cellStyle name="常规 8 4" xfId="947"/>
    <cellStyle name="常规 444" xfId="948"/>
    <cellStyle name="常规 439" xfId="949"/>
    <cellStyle name="常规 4 6 2" xfId="950"/>
    <cellStyle name="常规 4 2 4 2" xfId="951"/>
    <cellStyle name="常规 4 7" xfId="952"/>
    <cellStyle name="常规 4 2 5" xfId="953"/>
    <cellStyle name="常规 4 3" xfId="954"/>
    <cellStyle name="常规 5 4" xfId="955"/>
    <cellStyle name="常规 4 3 2" xfId="956"/>
    <cellStyle name="常规 5 4 2" xfId="957"/>
    <cellStyle name="常规 4 3 2 2" xfId="958"/>
    <cellStyle name="常规 4 3 2 2 2" xfId="959"/>
    <cellStyle name="常规 4 3 2 3" xfId="960"/>
    <cellStyle name="常规 5 5" xfId="961"/>
    <cellStyle name="常规 4 3 3" xfId="962"/>
    <cellStyle name="常规 4 3 3 2" xfId="963"/>
    <cellStyle name="常规 4 3 4" xfId="964"/>
    <cellStyle name="常规 4 3 4 2" xfId="965"/>
    <cellStyle name="常规 4 3 5" xfId="966"/>
    <cellStyle name="链接单元格 3" xfId="967"/>
    <cellStyle name="常规 433" xfId="968"/>
    <cellStyle name="常规 428" xfId="969"/>
    <cellStyle name="链接单元格 3 2" xfId="970"/>
    <cellStyle name="常规 428 2" xfId="971"/>
    <cellStyle name="链接单元格 4" xfId="972"/>
    <cellStyle name="常规 434" xfId="973"/>
    <cellStyle name="常规 429" xfId="974"/>
    <cellStyle name="常规 430" xfId="975"/>
    <cellStyle name="常规 431" xfId="976"/>
    <cellStyle name="链接单元格 2" xfId="977"/>
    <cellStyle name="常规 432" xfId="978"/>
    <cellStyle name="链接单元格 5" xfId="979"/>
    <cellStyle name="常规 440" xfId="980"/>
    <cellStyle name="常规 435" xfId="981"/>
    <cellStyle name="链接单元格 6" xfId="982"/>
    <cellStyle name="常规 441" xfId="983"/>
    <cellStyle name="常规 436" xfId="984"/>
    <cellStyle name="链接单元格 7" xfId="985"/>
    <cellStyle name="常规 8 2" xfId="986"/>
    <cellStyle name="常规 442" xfId="987"/>
    <cellStyle name="常规 8 3" xfId="988"/>
    <cellStyle name="常规 443" xfId="989"/>
    <cellStyle name="常规 444 2" xfId="990"/>
    <cellStyle name="常规 448" xfId="991"/>
    <cellStyle name="常规 449" xfId="992"/>
    <cellStyle name="常规 450" xfId="993"/>
    <cellStyle name="常规 451" xfId="994"/>
    <cellStyle name="常规 452" xfId="995"/>
    <cellStyle name="常规 5 2" xfId="996"/>
    <cellStyle name="常规 5 2 2" xfId="997"/>
    <cellStyle name="常规 5 2 2 2" xfId="998"/>
    <cellStyle name="常规 5 2 3" xfId="999"/>
    <cellStyle name="常规 5 2 3 2" xfId="1000"/>
    <cellStyle name="常规 5 2 4" xfId="1001"/>
    <cellStyle name="常规 5 3" xfId="1002"/>
    <cellStyle name="常规 5 3 2" xfId="1003"/>
    <cellStyle name="常规 6" xfId="1004"/>
    <cellStyle name="常规 6 2" xfId="1005"/>
    <cellStyle name="常规 6 2 2" xfId="1006"/>
    <cellStyle name="常规 6 3" xfId="1007"/>
    <cellStyle name="常规 6 3 2" xfId="1008"/>
    <cellStyle name="常规 6 3 2 2" xfId="1009"/>
    <cellStyle name="常规 6 3 3" xfId="1010"/>
    <cellStyle name="常规 7" xfId="1011"/>
    <cellStyle name="常规 7 2" xfId="1012"/>
    <cellStyle name="常规 7 2 2" xfId="1013"/>
    <cellStyle name="常规 7 3" xfId="1014"/>
    <cellStyle name="常规 7 3 2" xfId="1015"/>
    <cellStyle name="常规 8" xfId="1016"/>
    <cellStyle name="常规 9" xfId="1017"/>
    <cellStyle name="注释 7" xfId="1018"/>
    <cellStyle name="常规 9 2 2" xfId="1019"/>
    <cellStyle name="常规 9 2 2 2" xfId="1020"/>
    <cellStyle name="注释 8" xfId="1021"/>
    <cellStyle name="常规 9 2 3" xfId="1022"/>
    <cellStyle name="常规 9 3" xfId="1023"/>
    <cellStyle name="常规 9 3 2" xfId="1024"/>
    <cellStyle name="常规 9 4" xfId="1025"/>
    <cellStyle name="常规 9 5" xfId="1026"/>
    <cellStyle name="常规 94" xfId="1027"/>
    <cellStyle name="常规 95" xfId="1028"/>
    <cellStyle name="常规_2004年基金预算(二稿)" xfId="1029"/>
    <cellStyle name="常规_2007年云南省向人大报送政府收支预算表格式编制过程表" xfId="1030"/>
    <cellStyle name="常规_2007年云南省向人大报送政府收支预算表格式编制过程表 2" xfId="1031"/>
    <cellStyle name="计算 2 3" xfId="1032"/>
    <cellStyle name="常规_2007年云南省向人大报送政府收支预算表格式编制过程表 2 2" xfId="1033"/>
    <cellStyle name="数量 4" xfId="1034"/>
    <cellStyle name="常规_2007年云南省向人大报送政府收支预算表格式编制过程表 2 2 2" xfId="1035"/>
    <cellStyle name="常规_2007年云南省向人大报送政府收支预算表格式编制过程表 2 2 2 2" xfId="1036"/>
    <cellStyle name="计算 2 4" xfId="1037"/>
    <cellStyle name="常规_2007年云南省向人大报送政府收支预算表格式编制过程表 2 3" xfId="1038"/>
    <cellStyle name="常规_exceltmp1" xfId="1039"/>
    <cellStyle name="计算 4" xfId="1040"/>
    <cellStyle name="常规_exceltmp1 2" xfId="1041"/>
    <cellStyle name="超级链接 2 2" xfId="1042"/>
    <cellStyle name="超级链接 3" xfId="1043"/>
    <cellStyle name="超链接 2" xfId="1044"/>
    <cellStyle name="超链接 2 2" xfId="1045"/>
    <cellStyle name="超链接 2 2 2" xfId="1046"/>
    <cellStyle name="超链接 3" xfId="1047"/>
    <cellStyle name="超链接 3 2" xfId="1048"/>
    <cellStyle name="超链接 4" xfId="1049"/>
    <cellStyle name="超链接 4 2" xfId="1050"/>
    <cellStyle name="分级显示行_1_Book1" xfId="1051"/>
    <cellStyle name="好 2" xfId="1052"/>
    <cellStyle name="好 2 2" xfId="1053"/>
    <cellStyle name="好 2 2 2" xfId="1054"/>
    <cellStyle name="好 3" xfId="1055"/>
    <cellStyle name="好 3 2" xfId="1056"/>
    <cellStyle name="好 4" xfId="1057"/>
    <cellStyle name="好 5 3" xfId="1058"/>
    <cellStyle name="好 8" xfId="1059"/>
    <cellStyle name="好_0502通海县" xfId="1060"/>
    <cellStyle name="好_0502通海县 2" xfId="1061"/>
    <cellStyle name="好_0502通海县 2 2" xfId="1062"/>
    <cellStyle name="好_0502通海县 3" xfId="1063"/>
    <cellStyle name="好_0605石屏" xfId="1064"/>
    <cellStyle name="好_0605石屏 2" xfId="1065"/>
    <cellStyle name="好_0605石屏 2 2" xfId="1066"/>
    <cellStyle name="好_0605石屏 3" xfId="1067"/>
    <cellStyle name="好_0605石屏县" xfId="1068"/>
    <cellStyle name="好_0605石屏县 2" xfId="1069"/>
    <cellStyle name="好_0605石屏县 3" xfId="1070"/>
    <cellStyle name="好_1110洱源" xfId="1071"/>
    <cellStyle name="解释性文本 4 3" xfId="1072"/>
    <cellStyle name="好_1110洱源 2" xfId="1073"/>
    <cellStyle name="好_1110洱源 2 2" xfId="1074"/>
    <cellStyle name="解释性文本 4 4" xfId="1075"/>
    <cellStyle name="好_1110洱源 3" xfId="1076"/>
    <cellStyle name="好_11大理" xfId="1077"/>
    <cellStyle name="好_11大理 2" xfId="1078"/>
    <cellStyle name="好_11大理 2 2" xfId="1079"/>
    <cellStyle name="好_11大理 3" xfId="1080"/>
    <cellStyle name="好_2007年地州资金往来对账表" xfId="1081"/>
    <cellStyle name="好_2007年地州资金往来对账表 2" xfId="1082"/>
    <cellStyle name="好_2007年地州资金往来对账表 2 2" xfId="1083"/>
    <cellStyle name="好_2007年地州资金往来对账表 3" xfId="1084"/>
    <cellStyle name="商品名称 2 3" xfId="1085"/>
    <cellStyle name="好_2008年地州对账表(国库资金） 2 2" xfId="1086"/>
    <cellStyle name="好_2008年地州对账表(国库资金） 3" xfId="1087"/>
    <cellStyle name="好_Book1" xfId="1088"/>
    <cellStyle name="好_Book1 2" xfId="1089"/>
    <cellStyle name="好_M01-1" xfId="1090"/>
    <cellStyle name="好_M01-1 2" xfId="1091"/>
    <cellStyle name="好_M01-1 2 2" xfId="1092"/>
    <cellStyle name="后继超级链接" xfId="1093"/>
    <cellStyle name="后继超级链接 2" xfId="1094"/>
    <cellStyle name="后继超级链接 2 2" xfId="1095"/>
    <cellStyle name="后继超级链接 3" xfId="1096"/>
    <cellStyle name="汇总 2 2 2" xfId="1097"/>
    <cellStyle name="汇总 8" xfId="1098"/>
    <cellStyle name="汇总 2 2 2 2" xfId="1099"/>
    <cellStyle name="警告文本 2 2 2" xfId="1100"/>
    <cellStyle name="汇总 2 2 3" xfId="1101"/>
    <cellStyle name="汇总 2 3" xfId="1102"/>
    <cellStyle name="汇总 2 3 2" xfId="1103"/>
    <cellStyle name="汇总 2 4" xfId="1104"/>
    <cellStyle name="汇总 2 4 2" xfId="1105"/>
    <cellStyle name="汇总 2 5" xfId="1106"/>
    <cellStyle name="汇总 3 2" xfId="1107"/>
    <cellStyle name="汇总 3 2 2" xfId="1108"/>
    <cellStyle name="汇总 3 2 2 2" xfId="1109"/>
    <cellStyle name="警告文本 3 2 2" xfId="1110"/>
    <cellStyle name="汇总 3 2 3" xfId="1111"/>
    <cellStyle name="汇总 3 3" xfId="1112"/>
    <cellStyle name="汇总 3 3 2" xfId="1113"/>
    <cellStyle name="汇总 3 4" xfId="1114"/>
    <cellStyle name="汇总 3 4 2" xfId="1115"/>
    <cellStyle name="汇总 3 5" xfId="1116"/>
    <cellStyle name="汇总 4 2" xfId="1117"/>
    <cellStyle name="汇总 4 2 2" xfId="1118"/>
    <cellStyle name="汇总 4 2 2 2" xfId="1119"/>
    <cellStyle name="警告文本 4 2 2" xfId="1120"/>
    <cellStyle name="汇总 4 2 3" xfId="1121"/>
    <cellStyle name="汇总 4 3" xfId="1122"/>
    <cellStyle name="汇总 4 3 2" xfId="1123"/>
    <cellStyle name="汇总 4 4" xfId="1124"/>
    <cellStyle name="汇总 4 4 2" xfId="1125"/>
    <cellStyle name="汇总 4 5" xfId="1126"/>
    <cellStyle name="汇总 5 2" xfId="1127"/>
    <cellStyle name="汇总 5 2 2" xfId="1128"/>
    <cellStyle name="汇总 5 3" xfId="1129"/>
    <cellStyle name="汇总 5 3 2" xfId="1130"/>
    <cellStyle name="千分位_97-917" xfId="1131"/>
    <cellStyle name="汇总 5 4" xfId="1132"/>
    <cellStyle name="汇总 7" xfId="1133"/>
    <cellStyle name="汇总 7 2" xfId="1134"/>
    <cellStyle name="汇总 8 2" xfId="1135"/>
    <cellStyle name="计算 2" xfId="1136"/>
    <cellStyle name="计算 2 2" xfId="1137"/>
    <cellStyle name="计算 2 2 2" xfId="1138"/>
    <cellStyle name="计算 3" xfId="1139"/>
    <cellStyle name="计算 3 2" xfId="1140"/>
    <cellStyle name="计算 3 2 2" xfId="1141"/>
    <cellStyle name="计算 3 3" xfId="1142"/>
    <cellStyle name="计算 3 4" xfId="1143"/>
    <cellStyle name="计算 4 2" xfId="1144"/>
    <cellStyle name="计算 4 2 2" xfId="1145"/>
    <cellStyle name="计算 4 3" xfId="1146"/>
    <cellStyle name="计算 4 4" xfId="1147"/>
    <cellStyle name="计算 5" xfId="1148"/>
    <cellStyle name="计算 5 2" xfId="1149"/>
    <cellStyle name="计算 5 3" xfId="1150"/>
    <cellStyle name="计算 6" xfId="1151"/>
    <cellStyle name="计算 7" xfId="1152"/>
    <cellStyle name="计算 8" xfId="1153"/>
    <cellStyle name="检查单元格 2" xfId="1154"/>
    <cellStyle name="检查单元格 2 2" xfId="1155"/>
    <cellStyle name="检查单元格 2 3" xfId="1156"/>
    <cellStyle name="检查单元格 2 4" xfId="1157"/>
    <cellStyle name="检查单元格 3" xfId="1158"/>
    <cellStyle name="检查单元格 3 2" xfId="1159"/>
    <cellStyle name="检查单元格 3 2 2" xfId="1160"/>
    <cellStyle name="检查单元格 3 3" xfId="1161"/>
    <cellStyle name="检查单元格 3 4" xfId="1162"/>
    <cellStyle name="检查单元格 4" xfId="1163"/>
    <cellStyle name="检查单元格 4 2" xfId="1164"/>
    <cellStyle name="检查单元格 4 2 2" xfId="1165"/>
    <cellStyle name="检查单元格 4 3" xfId="1166"/>
    <cellStyle name="检查单元格 4 4" xfId="1167"/>
    <cellStyle name="检查单元格 5" xfId="1168"/>
    <cellStyle name="检查单元格 5 2" xfId="1169"/>
    <cellStyle name="检查单元格 5 3" xfId="1170"/>
    <cellStyle name="检查单元格 8" xfId="1171"/>
    <cellStyle name="解释性文本 2" xfId="1172"/>
    <cellStyle name="解释性文本 2 2" xfId="1173"/>
    <cellStyle name="解释性文本 2 2 2" xfId="1174"/>
    <cellStyle name="解释性文本 2 3" xfId="1175"/>
    <cellStyle name="解释性文本 2 4" xfId="1176"/>
    <cellStyle name="解释性文本 3" xfId="1177"/>
    <cellStyle name="解释性文本 3 2" xfId="1178"/>
    <cellStyle name="解释性文本 3 2 2" xfId="1179"/>
    <cellStyle name="解释性文本 3 3" xfId="1180"/>
    <cellStyle name="解释性文本 3 4" xfId="1181"/>
    <cellStyle name="解释性文本 4" xfId="1182"/>
    <cellStyle name="解释性文本 4 2" xfId="1183"/>
    <cellStyle name="解释性文本 4 2 2" xfId="1184"/>
    <cellStyle name="借出原因" xfId="1185"/>
    <cellStyle name="借出原因 2" xfId="1186"/>
    <cellStyle name="借出原因 2 2" xfId="1187"/>
    <cellStyle name="借出原因 2 2 2" xfId="1188"/>
    <cellStyle name="借出原因 2 3" xfId="1189"/>
    <cellStyle name="借出原因 3" xfId="1190"/>
    <cellStyle name="借出原因 3 2" xfId="1191"/>
    <cellStyle name="借出原因 4" xfId="1192"/>
    <cellStyle name="警告文本 2" xfId="1193"/>
    <cellStyle name="警告文本 2 2" xfId="1194"/>
    <cellStyle name="警告文本 2 3" xfId="1195"/>
    <cellStyle name="警告文本 2 4" xfId="1196"/>
    <cellStyle name="警告文本 3" xfId="1197"/>
    <cellStyle name="警告文本 3 2" xfId="1198"/>
    <cellStyle name="警告文本 3 3" xfId="1199"/>
    <cellStyle name="警告文本 3 4" xfId="1200"/>
    <cellStyle name="警告文本 4" xfId="1201"/>
    <cellStyle name="警告文本 4 2" xfId="1202"/>
    <cellStyle name="警告文本 4 3" xfId="1203"/>
    <cellStyle name="警告文本 4 4" xfId="1204"/>
    <cellStyle name="警告文本 5" xfId="1205"/>
    <cellStyle name="警告文本 5 2" xfId="1206"/>
    <cellStyle name="警告文本 5 3" xfId="1207"/>
    <cellStyle name="警告文本 6" xfId="1208"/>
    <cellStyle name="警告文本 7" xfId="1209"/>
    <cellStyle name="链接单元格 2 2" xfId="1210"/>
    <cellStyle name="链接单元格 2 2 2" xfId="1211"/>
    <cellStyle name="链接单元格 2 3" xfId="1212"/>
    <cellStyle name="链接单元格 2 4" xfId="1213"/>
    <cellStyle name="链接单元格 3 3" xfId="1214"/>
    <cellStyle name="链接单元格 3 4" xfId="1215"/>
    <cellStyle name="链接单元格 4 2" xfId="1216"/>
    <cellStyle name="链接单元格 4 2 2" xfId="1217"/>
    <cellStyle name="链接单元格 4 3" xfId="1218"/>
    <cellStyle name="链接单元格 4 4" xfId="1219"/>
    <cellStyle name="链接单元格 5 2" xfId="1220"/>
    <cellStyle name="链接单元格 5 3" xfId="1221"/>
    <cellStyle name="普通_97-917" xfId="1222"/>
    <cellStyle name="输入 8" xfId="1223"/>
    <cellStyle name="千分位[0]_laroux" xfId="1224"/>
    <cellStyle name="千位[0]_ 方正PC" xfId="1225"/>
    <cellStyle name="千位_ 方正PC" xfId="1226"/>
    <cellStyle name="千位分隔 10" xfId="1227"/>
    <cellStyle name="千位分隔 11" xfId="1228"/>
    <cellStyle name="千位分隔 11 2" xfId="1229"/>
    <cellStyle name="千位分隔 2" xfId="1230"/>
    <cellStyle name="千位分隔 2 2 2" xfId="1231"/>
    <cellStyle name="千位分隔 2 3" xfId="1232"/>
    <cellStyle name="千位分隔 4 6" xfId="1233"/>
    <cellStyle name="千位分隔 4 6 2" xfId="1234"/>
    <cellStyle name="千位分隔 7 2" xfId="1235"/>
    <cellStyle name="千位分隔 8 2" xfId="1236"/>
    <cellStyle name="千位分隔 9" xfId="1237"/>
    <cellStyle name="强调 1" xfId="1238"/>
    <cellStyle name="强调 1 2" xfId="1239"/>
    <cellStyle name="强调 2" xfId="1240"/>
    <cellStyle name="强调 3" xfId="1241"/>
    <cellStyle name="强调 3 2" xfId="1242"/>
    <cellStyle name="强调文字颜色 1 2 2" xfId="1243"/>
    <cellStyle name="强调文字颜色 1 2 2 2" xfId="1244"/>
    <cellStyle name="强调文字颜色 1 2 3" xfId="1245"/>
    <cellStyle name="强调文字颜色 1 3" xfId="1246"/>
    <cellStyle name="强调文字颜色 1 3 2" xfId="1247"/>
    <cellStyle name="强调文字颜色 2 2" xfId="1248"/>
    <cellStyle name="强调文字颜色 2 2 3" xfId="1249"/>
    <cellStyle name="强调文字颜色 2 3" xfId="1250"/>
    <cellStyle name="强调文字颜色 3 2" xfId="1251"/>
    <cellStyle name="强调文字颜色 3 2 2" xfId="1252"/>
    <cellStyle name="强调文字颜色 3 2 2 2" xfId="1253"/>
    <cellStyle name="强调文字颜色 3 2 3" xfId="1254"/>
    <cellStyle name="强调文字颜色 4 2" xfId="1255"/>
    <cellStyle name="强调文字颜色 4 2 2" xfId="1256"/>
    <cellStyle name="强调文字颜色 4 2 2 2" xfId="1257"/>
    <cellStyle name="强调文字颜色 4 2 3" xfId="1258"/>
    <cellStyle name="强调文字颜色 4 3" xfId="1259"/>
    <cellStyle name="强调文字颜色 4 3 2" xfId="1260"/>
    <cellStyle name="强调文字颜色 5 2" xfId="1261"/>
    <cellStyle name="强调文字颜色 5 3" xfId="1262"/>
    <cellStyle name="强调文字颜色 5 3 2" xfId="1263"/>
    <cellStyle name="强调文字颜色 6 2" xfId="1264"/>
    <cellStyle name="强调文字颜色 6 2 2" xfId="1265"/>
    <cellStyle name="强调文字颜色 6 2 2 2" xfId="1266"/>
    <cellStyle name="强调文字颜色 6 2 3" xfId="1267"/>
    <cellStyle name="强调文字颜色 6 3" xfId="1268"/>
    <cellStyle name="强调文字颜色 6 3 2" xfId="1269"/>
    <cellStyle name="日期 2" xfId="1270"/>
    <cellStyle name="日期 2 2" xfId="1271"/>
    <cellStyle name="日期 2 2 2" xfId="1272"/>
    <cellStyle name="日期 2 3" xfId="1273"/>
    <cellStyle name="日期 3" xfId="1274"/>
    <cellStyle name="日期 3 2" xfId="1275"/>
    <cellStyle name="日期 4" xfId="1276"/>
    <cellStyle name="商品名称" xfId="1277"/>
    <cellStyle name="商品名称 2" xfId="1278"/>
    <cellStyle name="商品名称 2 2" xfId="1279"/>
    <cellStyle name="商品名称 2 2 2" xfId="1280"/>
    <cellStyle name="商品名称 3" xfId="1281"/>
    <cellStyle name="商品名称 3 2" xfId="1282"/>
    <cellStyle name="适中 2" xfId="1283"/>
    <cellStyle name="适中 2 3" xfId="1284"/>
    <cellStyle name="适中 2 4" xfId="1285"/>
    <cellStyle name="适中 3 2" xfId="1286"/>
    <cellStyle name="适中 3 2 2" xfId="1287"/>
    <cellStyle name="适中 3 3" xfId="1288"/>
    <cellStyle name="适中 3 4" xfId="1289"/>
    <cellStyle name="适中 4" xfId="1290"/>
    <cellStyle name="适中 4 2" xfId="1291"/>
    <cellStyle name="适中 4 2 2" xfId="1292"/>
    <cellStyle name="适中 4 3" xfId="1293"/>
    <cellStyle name="适中 4 4" xfId="1294"/>
    <cellStyle name="适中 5" xfId="1295"/>
    <cellStyle name="适中 5 2" xfId="1296"/>
    <cellStyle name="适中 5 3" xfId="1297"/>
    <cellStyle name="适中 6" xfId="1298"/>
    <cellStyle name="适中 7" xfId="1299"/>
    <cellStyle name="适中 8" xfId="1300"/>
    <cellStyle name="输出 2" xfId="1301"/>
    <cellStyle name="输出 2 2" xfId="1302"/>
    <cellStyle name="输出 2 3" xfId="1303"/>
    <cellStyle name="输出 2 4" xfId="1304"/>
    <cellStyle name="输出 3" xfId="1305"/>
    <cellStyle name="输出 3 2" xfId="1306"/>
    <cellStyle name="输出 3 3" xfId="1307"/>
    <cellStyle name="输出 4" xfId="1308"/>
    <cellStyle name="输出 5" xfId="1309"/>
    <cellStyle name="输出 5 2" xfId="1310"/>
    <cellStyle name="输出 5 3" xfId="1311"/>
    <cellStyle name="输出 6" xfId="1312"/>
    <cellStyle name="输出 7" xfId="1313"/>
    <cellStyle name="输出 8" xfId="1314"/>
    <cellStyle name="输入 2 2 2" xfId="1315"/>
    <cellStyle name="输入 2 3" xfId="1316"/>
    <cellStyle name="输入 4" xfId="1317"/>
    <cellStyle name="输入 4 2" xfId="1318"/>
    <cellStyle name="输入 4 2 2" xfId="1319"/>
    <cellStyle name="输入 4 3" xfId="1320"/>
    <cellStyle name="输入 4 4" xfId="1321"/>
    <cellStyle name="输入 5" xfId="1322"/>
    <cellStyle name="输入 5 2" xfId="1323"/>
    <cellStyle name="输入 5 3" xfId="1324"/>
    <cellStyle name="输入 6" xfId="1325"/>
    <cellStyle name="输入 7" xfId="1326"/>
    <cellStyle name="数量" xfId="1327"/>
    <cellStyle name="数量 2" xfId="1328"/>
    <cellStyle name="数量 2 2" xfId="1329"/>
    <cellStyle name="数量 2 3" xfId="1330"/>
    <cellStyle name="数量 3 2" xfId="1331"/>
    <cellStyle name="未定义" xfId="1332"/>
    <cellStyle name="样式 1" xfId="1333"/>
    <cellStyle name="寘嬫愗傝 [0.00]_Region Orders (2)" xfId="1334"/>
    <cellStyle name="寘嬫愗傝_Region Orders (2)" xfId="1335"/>
    <cellStyle name="注释 2 2" xfId="1336"/>
    <cellStyle name="注释 2 2 2" xfId="1337"/>
    <cellStyle name="注释 2 3" xfId="1338"/>
    <cellStyle name="注释 2 4" xfId="1339"/>
    <cellStyle name="注释 3" xfId="1340"/>
    <cellStyle name="注释 3 2" xfId="1341"/>
    <cellStyle name="注释 3 2 2" xfId="1342"/>
    <cellStyle name="注释 3 3" xfId="1343"/>
    <cellStyle name="注释 3 4" xfId="1344"/>
    <cellStyle name="注释 4" xfId="1345"/>
    <cellStyle name="注释 5" xfId="1346"/>
    <cellStyle name="注释 5 2" xfId="1347"/>
    <cellStyle name="注释 5 3" xfId="1348"/>
    <cellStyle name="注释 6" xfId="1349"/>
  </cellStyles>
  <dxfs count="1469">
    <dxf>
      <font>
        <color indexed="9"/>
      </font>
    </dxf>
    <dxf>
      <font>
        <b val="1"/>
        <i val="0"/>
      </font>
    </dxf>
    <dxf>
      <font>
        <b val="1"/>
        <i val="0"/>
      </font>
    </dxf>
    <dxf>
      <font>
        <b val="1"/>
        <i val="0"/>
      </font>
    </dxf>
    <dxf>
      <font>
        <b val="1"/>
        <i val="0"/>
      </font>
    </dxf>
    <dxf>
      <font>
        <b val="1"/>
        <i val="0"/>
      </font>
    </dxf>
    <dxf>
      <font>
        <b val="1"/>
        <i val="0"/>
      </font>
    </dxf>
    <dxf>
      <font>
        <b val="1"/>
        <i val="0"/>
      </font>
    </dxf>
    <dxf>
      <font>
        <b val="1"/>
        <i val="0"/>
      </font>
    </dxf>
    <dxf>
      <font>
        <b val="1"/>
        <i val="0"/>
      </font>
    </dxf>
    <dxf>
      <font>
        <b val="1"/>
        <i val="0"/>
      </font>
    </dxf>
    <dxf>
      <font>
        <b val="1"/>
        <i val="0"/>
      </font>
    </dxf>
    <dxf>
      <font>
        <b val="1"/>
        <i val="0"/>
      </font>
    </dxf>
    <dxf>
      <font>
        <b val="1"/>
        <i val="0"/>
      </font>
    </dxf>
    <dxf>
      <font>
        <b val="1"/>
        <i val="0"/>
      </font>
    </dxf>
    <dxf>
      <font>
        <b val="1"/>
        <i val="0"/>
      </font>
    </dxf>
    <dxf>
      <font>
        <b val="1"/>
        <i val="0"/>
      </font>
    </dxf>
    <dxf>
      <font>
        <b val="1"/>
        <i val="0"/>
      </font>
    </dxf>
    <dxf>
      <font>
        <b val="1"/>
        <i val="0"/>
      </font>
    </dxf>
    <dxf>
      <font>
        <b val="1"/>
        <i val="0"/>
      </font>
    </dxf>
    <dxf>
      <font>
        <color indexed="10"/>
      </font>
    </dxf>
    <dxf>
      <font>
        <color indexed="10"/>
      </font>
    </dxf>
    <dxf>
      <font>
        <b val="1"/>
        <i val="0"/>
      </font>
    </dxf>
    <dxf>
      <font>
        <b val="1"/>
        <i val="0"/>
      </font>
    </dxf>
    <dxf>
      <font>
        <b val="1"/>
        <i val="0"/>
      </font>
    </dxf>
    <dxf>
      <font>
        <b val="1"/>
        <i val="0"/>
      </font>
    </dxf>
    <dxf>
      <font>
        <b val="1"/>
        <i val="0"/>
      </font>
    </dxf>
    <dxf>
      <font>
        <b val="1"/>
        <i val="0"/>
      </font>
    </dxf>
    <dxf>
      <font>
        <b val="1"/>
        <i val="0"/>
      </font>
    </dxf>
    <dxf>
      <font>
        <b val="1"/>
        <i val="0"/>
      </font>
    </dxf>
    <dxf>
      <font>
        <b val="1"/>
        <i val="0"/>
      </font>
    </dxf>
    <dxf>
      <font>
        <b val="1"/>
        <i val="0"/>
      </font>
    </dxf>
    <dxf>
      <font>
        <b val="1"/>
        <i val="0"/>
      </font>
    </dxf>
    <dxf>
      <font>
        <b val="1"/>
        <i val="0"/>
      </font>
    </dxf>
    <dxf>
      <font>
        <color indexed="10"/>
      </font>
    </dxf>
    <dxf>
      <font>
        <color indexed="9"/>
      </font>
    </dxf>
    <dxf>
      <font>
        <color indexed="10"/>
      </font>
    </dxf>
    <dxf>
      <font>
        <color indexed="9"/>
      </font>
    </dxf>
    <dxf>
      <font>
        <color indexed="10"/>
      </font>
    </dxf>
    <dxf>
      <font>
        <color indexed="9"/>
      </font>
    </dxf>
    <dxf>
      <font>
        <b val="1"/>
        <i val="0"/>
      </font>
    </dxf>
    <dxf>
      <font>
        <color indexed="9"/>
      </font>
    </dxf>
    <dxf>
      <font>
        <b val="1"/>
        <i val="0"/>
      </font>
    </dxf>
    <dxf>
      <font>
        <b val="1"/>
        <i val="0"/>
      </font>
    </dxf>
    <dxf>
      <font>
        <b val="1"/>
        <i val="0"/>
      </font>
    </dxf>
    <dxf>
      <font>
        <b val="1"/>
        <i val="0"/>
      </font>
    </dxf>
    <dxf>
      <font>
        <b val="1"/>
        <i val="0"/>
      </font>
    </dxf>
    <dxf>
      <font>
        <b val="1"/>
        <i val="0"/>
      </font>
    </dxf>
    <dxf>
      <font>
        <b val="1"/>
        <i val="0"/>
      </font>
    </dxf>
    <dxf>
      <font>
        <color indexed="10"/>
      </font>
    </dxf>
    <dxf>
      <font>
        <b val="1"/>
        <i val="0"/>
      </font>
    </dxf>
    <dxf>
      <font>
        <b val="1"/>
        <i val="0"/>
      </font>
    </dxf>
    <dxf>
      <font>
        <b val="1"/>
        <i val="0"/>
      </font>
    </dxf>
    <dxf>
      <font>
        <b val="1"/>
        <i val="0"/>
      </font>
    </dxf>
    <dxf>
      <font>
        <b val="1"/>
        <i val="0"/>
      </font>
    </dxf>
    <dxf>
      <font>
        <b val="1"/>
        <i val="0"/>
      </font>
    </dxf>
    <dxf>
      <font>
        <b val="1"/>
        <i val="0"/>
      </font>
    </dxf>
    <dxf>
      <font>
        <b val="1"/>
        <i val="0"/>
      </font>
    </dxf>
    <dxf>
      <font>
        <b val="1"/>
        <i val="0"/>
      </font>
    </dxf>
    <dxf>
      <font>
        <b val="1"/>
        <i val="0"/>
      </font>
    </dxf>
    <dxf>
      <font>
        <b val="1"/>
        <i val="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9"/>
      </font>
    </dxf>
    <dxf>
      <font>
        <color indexed="9"/>
      </font>
    </dxf>
    <dxf>
      <font>
        <color indexed="9"/>
      </font>
    </dxf>
    <dxf>
      <font>
        <color indexed="9"/>
      </font>
    </dxf>
    <dxf>
      <font>
        <color indexed="9"/>
      </font>
    </dxf>
    <dxf>
      <font>
        <b val="1"/>
        <i val="0"/>
      </font>
    </dxf>
    <dxf>
      <font>
        <b val="1"/>
        <i val="0"/>
      </font>
    </dxf>
    <dxf>
      <font>
        <b val="1"/>
        <i val="0"/>
      </font>
    </dxf>
    <dxf>
      <font>
        <b val="1"/>
        <i val="0"/>
      </font>
    </dxf>
    <dxf>
      <font>
        <b val="1"/>
        <i val="0"/>
      </font>
    </dxf>
    <dxf>
      <font>
        <b val="1"/>
        <i val="0"/>
      </font>
    </dxf>
    <dxf>
      <font>
        <b val="1"/>
        <i val="0"/>
      </font>
    </dxf>
    <dxf>
      <font>
        <b val="1"/>
        <i val="0"/>
      </font>
    </dxf>
    <dxf>
      <font>
        <b val="1"/>
        <i val="0"/>
      </font>
    </dxf>
    <dxf>
      <font>
        <b val="1"/>
        <i val="0"/>
      </font>
    </dxf>
    <dxf>
      <font>
        <b val="1"/>
        <i val="0"/>
      </font>
    </dxf>
    <dxf>
      <font>
        <b val="1"/>
        <i val="0"/>
      </font>
    </dxf>
    <dxf>
      <font>
        <b val="1"/>
        <i val="0"/>
      </font>
    </dxf>
    <dxf>
      <font>
        <b val="1"/>
        <i val="0"/>
      </font>
    </dxf>
    <dxf>
      <font>
        <b val="1"/>
        <i val="0"/>
      </font>
    </dxf>
    <dxf>
      <font>
        <b val="1"/>
        <i val="0"/>
      </font>
    </dxf>
    <dxf>
      <font>
        <b val="1"/>
        <i val="0"/>
      </font>
    </dxf>
    <dxf>
      <font>
        <b val="1"/>
        <i val="0"/>
      </font>
    </dxf>
    <dxf>
      <font>
        <color indexed="10"/>
      </font>
    </dxf>
    <dxf>
      <font>
        <color indexed="10"/>
      </font>
    </dxf>
    <dxf>
      <font>
        <b val="0"/>
        <color indexed="9"/>
      </font>
    </dxf>
    <dxf>
      <font>
        <b val="0"/>
        <color indexed="9"/>
      </font>
    </dxf>
    <dxf>
      <font>
        <b val="0"/>
        <color indexed="9"/>
      </font>
    </dxf>
    <dxf>
      <font>
        <b val="0"/>
        <color indexed="9"/>
      </font>
    </dxf>
    <dxf>
      <font>
        <b val="0"/>
        <color indexed="9"/>
      </font>
    </dxf>
    <dxf>
      <font>
        <b val="0"/>
        <color indexed="9"/>
      </font>
    </dxf>
    <dxf>
      <font>
        <b val="0"/>
        <i val="0"/>
        <color indexed="9"/>
      </font>
    </dxf>
    <dxf>
      <font>
        <b val="0"/>
        <color indexed="9"/>
      </font>
    </dxf>
    <dxf>
      <font>
        <b val="0"/>
        <color indexed="9"/>
      </font>
    </dxf>
    <dxf>
      <font>
        <color indexed="9"/>
      </font>
    </dxf>
    <dxf>
      <font>
        <color indexed="9"/>
      </font>
    </dxf>
    <dxf>
      <font>
        <color indexed="9"/>
      </font>
    </dxf>
    <dxf>
      <font>
        <color indexed="9"/>
      </font>
    </dxf>
    <dxf>
      <font>
        <color indexed="9"/>
      </font>
    </dxf>
    <dxf>
      <font>
        <color indexed="9"/>
      </font>
    </dxf>
    <dxf>
      <font>
        <b val="0"/>
        <color indexed="9"/>
      </font>
    </dxf>
    <dxf>
      <font>
        <b val="0"/>
        <color indexed="9"/>
      </font>
    </dxf>
    <dxf>
      <font>
        <b val="0"/>
        <color indexed="9"/>
      </font>
    </dxf>
    <dxf>
      <font>
        <b val="0"/>
        <color indexed="9"/>
      </font>
    </dxf>
    <dxf>
      <font>
        <b val="0"/>
        <color indexed="9"/>
      </font>
    </dxf>
    <dxf>
      <font>
        <b val="0"/>
        <i val="0"/>
        <color indexed="10"/>
      </font>
    </dxf>
    <dxf>
      <font>
        <b val="0"/>
        <i val="0"/>
        <color indexed="10"/>
      </font>
    </dxf>
    <dxf>
      <font>
        <b val="0"/>
        <i val="0"/>
        <color indexed="10"/>
      </font>
    </dxf>
    <dxf>
      <font>
        <b val="0"/>
        <color indexed="9"/>
      </font>
    </dxf>
    <dxf>
      <font>
        <b val="0"/>
        <color indexed="9"/>
      </font>
    </dxf>
    <dxf>
      <font>
        <b val="0"/>
        <i val="0"/>
        <color indexed="10"/>
      </font>
    </dxf>
    <dxf>
      <font>
        <b val="1"/>
        <i val="0"/>
      </font>
    </dxf>
    <dxf>
      <font>
        <b val="1"/>
        <i val="0"/>
      </font>
    </dxf>
    <dxf>
      <font>
        <b val="1"/>
        <i val="0"/>
      </font>
    </dxf>
    <dxf>
      <font>
        <b val="1"/>
        <i val="0"/>
      </font>
    </dxf>
  </dxfs>
  <tableStyles count="0" defaultTableStyle="TableStyleMedium2"/>
  <colors>
    <mruColors>
      <color rgb="00FFFF00"/>
      <color rgb="00FF0000"/>
    </mruColors>
  </colors>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8" Type="http://schemas.openxmlformats.org/officeDocument/2006/relationships/sharedStrings" Target="sharedStrings.xml"/><Relationship Id="rId37" Type="http://schemas.openxmlformats.org/officeDocument/2006/relationships/styles" Target="styles.xml"/><Relationship Id="rId36" Type="http://schemas.openxmlformats.org/officeDocument/2006/relationships/theme" Target="theme/theme1.xml"/><Relationship Id="rId35" Type="http://schemas.openxmlformats.org/officeDocument/2006/relationships/externalLink" Target="externalLinks/externalLink2.xml"/><Relationship Id="rId34" Type="http://schemas.openxmlformats.org/officeDocument/2006/relationships/externalLink" Target="externalLinks/externalLink1.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24.6.233\&#20840;&#20307;&#20154;&#21592;\02&#24179;&#34913;&#22788;\01&#36130;&#21147;&#21450;&#39044;&#20915;&#31639;&#25253;&#21578;\2018&#24180;\&#24180;&#21021;&#20154;&#20195;&#20250;\&#36807;&#31243;\RecoveredExternalLink1"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124.6.233\&#20840;&#20307;&#20154;&#21592;\02&#24179;&#34913;&#22788;\01&#36130;&#21147;&#21450;&#39044;&#20915;&#31639;&#25253;&#21578;\2018&#24180;\&#24180;&#21021;&#20154;&#20195;&#20250;\&#36807;&#31243;\RecoveredExternalLink2"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说明"/>
      <sheetName val="封面"/>
      <sheetName val="目录"/>
      <sheetName val="表一"/>
      <sheetName val="表二"/>
      <sheetName val="表三"/>
      <sheetName val="表四"/>
      <sheetName val="表五"/>
      <sheetName val="表六"/>
      <sheetName val="表七"/>
      <sheetName val="表八"/>
      <sheetName val="审核1"/>
      <sheetName val="审核2"/>
      <sheetName val="土地收入"/>
      <sheetName val="历年预算科目"/>
      <sheetName val="_ESList"/>
      <sheetName val="SW-TEO"/>
      <sheetName val="中央"/>
      <sheetName val="Open"/>
      <sheetName val="Toolbox"/>
      <sheetName val="国家"/>
      <sheetName val="G.1R-Shou COP Gf"/>
      <sheetName val="Financ. Overview"/>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说明"/>
      <sheetName val="封面"/>
      <sheetName val="目录"/>
      <sheetName val="表一"/>
      <sheetName val="表二"/>
      <sheetName val="表三"/>
      <sheetName val="表四"/>
      <sheetName val="表五"/>
      <sheetName val="表六"/>
      <sheetName val="表七"/>
      <sheetName val="表八"/>
      <sheetName val="审核1"/>
      <sheetName val="审核2"/>
      <sheetName val="土地收入"/>
      <sheetName val="历年预算科目"/>
      <sheetName val="_ESList"/>
      <sheetName val="收入(一般)"/>
      <sheetName val="支出(一般)"/>
      <sheetName val="收入(基金)"/>
      <sheetName val="支出(基金)"/>
      <sheetName val="国家"/>
      <sheetName val="Main"/>
      <sheetName val="Sheet1"/>
      <sheetName val="eqpmad2"/>
      <sheetName val="基本支出经济分类透视"/>
      <sheetName val="RecoveredExternalLink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tabColor rgb="FF00B0F0"/>
  </sheetPr>
  <dimension ref="A1:F53"/>
  <sheetViews>
    <sheetView showGridLines="0" showZeros="0" view="pageBreakPreview" zoomScaleNormal="90" zoomScaleSheetLayoutView="100" topLeftCell="B1" workbookViewId="0">
      <pane ySplit="4" topLeftCell="A29" activePane="bottomLeft" state="frozen"/>
      <selection/>
      <selection pane="bottomLeft" activeCell="D40" sqref="D40"/>
    </sheetView>
  </sheetViews>
  <sheetFormatPr defaultColWidth="9" defaultRowHeight="15.6" outlineLevelCol="5"/>
  <cols>
    <col min="1" max="1" width="17.6666666666667" style="319" customWidth="1"/>
    <col min="2" max="2" width="50.7777777777778" style="319" customWidth="1"/>
    <col min="3" max="4" width="20.6666666666667" style="319" customWidth="1"/>
    <col min="5" max="5" width="20.6666666666667" style="553" customWidth="1"/>
    <col min="6" max="16384" width="9" style="477"/>
  </cols>
  <sheetData>
    <row r="1" ht="22.2" spans="2:2">
      <c r="B1" s="554" t="s">
        <v>0</v>
      </c>
    </row>
    <row r="2" ht="45" customHeight="1" spans="1:6">
      <c r="A2" s="479"/>
      <c r="B2" s="479" t="s">
        <v>1</v>
      </c>
      <c r="C2" s="479"/>
      <c r="D2" s="479"/>
      <c r="E2" s="479"/>
      <c r="F2" s="480"/>
    </row>
    <row r="3" ht="18.9" customHeight="1" spans="1:6">
      <c r="A3" s="322"/>
      <c r="B3" s="555"/>
      <c r="C3" s="556"/>
      <c r="D3" s="322"/>
      <c r="E3" s="327" t="s">
        <v>2</v>
      </c>
      <c r="F3" s="480"/>
    </row>
    <row r="4" s="550" customFormat="1" ht="45" customHeight="1" spans="1:6">
      <c r="A4" s="329" t="s">
        <v>3</v>
      </c>
      <c r="B4" s="557" t="s">
        <v>4</v>
      </c>
      <c r="C4" s="331" t="s">
        <v>5</v>
      </c>
      <c r="D4" s="331" t="s">
        <v>6</v>
      </c>
      <c r="E4" s="557" t="s">
        <v>7</v>
      </c>
      <c r="F4" s="558" t="s">
        <v>8</v>
      </c>
    </row>
    <row r="5" ht="37.5" customHeight="1" spans="1:6">
      <c r="A5" s="527" t="s">
        <v>9</v>
      </c>
      <c r="B5" s="528" t="s">
        <v>10</v>
      </c>
      <c r="C5" s="382">
        <v>975343</v>
      </c>
      <c r="D5" s="382">
        <v>1067016</v>
      </c>
      <c r="E5" s="337">
        <f>IF(C5&gt;0,D5/C5-1,IF(C5&lt;0,-(D5/C5-1),""))</f>
        <v>0.094</v>
      </c>
      <c r="F5" s="559" t="str">
        <f t="shared" ref="F5:F40" si="0">IF(LEN(A5)=3,"是",IF(B5&lt;&gt;"",IF(SUM(C5:D5)&lt;&gt;0,"是","否"),"是"))</f>
        <v>是</v>
      </c>
    </row>
    <row r="6" ht="37.5" customHeight="1" spans="1:6">
      <c r="A6" s="414" t="s">
        <v>11</v>
      </c>
      <c r="B6" s="355" t="s">
        <v>12</v>
      </c>
      <c r="C6" s="409">
        <v>418395</v>
      </c>
      <c r="D6" s="409">
        <v>494441</v>
      </c>
      <c r="E6" s="379">
        <f t="shared" ref="E6:E40" si="1">IF(C6&gt;0,D6/C6-1,IF(C6&lt;0,-(D6/C6-1),""))</f>
        <v>0.182</v>
      </c>
      <c r="F6" s="559" t="str">
        <f t="shared" si="0"/>
        <v>是</v>
      </c>
    </row>
    <row r="7" ht="37.5" customHeight="1" spans="1:6">
      <c r="A7" s="414" t="s">
        <v>13</v>
      </c>
      <c r="B7" s="355" t="s">
        <v>14</v>
      </c>
      <c r="C7" s="409">
        <v>54601</v>
      </c>
      <c r="D7" s="409">
        <v>53784</v>
      </c>
      <c r="E7" s="379">
        <f t="shared" si="1"/>
        <v>-0.015</v>
      </c>
      <c r="F7" s="559" t="str">
        <f t="shared" si="0"/>
        <v>是</v>
      </c>
    </row>
    <row r="8" ht="37.5" customHeight="1" spans="1:6">
      <c r="A8" s="414" t="s">
        <v>15</v>
      </c>
      <c r="B8" s="355" t="s">
        <v>16</v>
      </c>
      <c r="C8" s="409">
        <v>9128</v>
      </c>
      <c r="D8" s="409">
        <v>8668</v>
      </c>
      <c r="E8" s="379">
        <f t="shared" si="1"/>
        <v>-0.05</v>
      </c>
      <c r="F8" s="559" t="str">
        <f t="shared" si="0"/>
        <v>是</v>
      </c>
    </row>
    <row r="9" ht="37.5" customHeight="1" spans="1:6">
      <c r="A9" s="414" t="s">
        <v>17</v>
      </c>
      <c r="B9" s="355" t="s">
        <v>18</v>
      </c>
      <c r="C9" s="409">
        <v>29034</v>
      </c>
      <c r="D9" s="409">
        <v>34517</v>
      </c>
      <c r="E9" s="379">
        <f t="shared" si="1"/>
        <v>0.189</v>
      </c>
      <c r="F9" s="559" t="str">
        <f t="shared" si="0"/>
        <v>是</v>
      </c>
    </row>
    <row r="10" ht="37.5" customHeight="1" spans="1:6">
      <c r="A10" s="414" t="s">
        <v>19</v>
      </c>
      <c r="B10" s="355" t="s">
        <v>20</v>
      </c>
      <c r="C10" s="409">
        <v>213036</v>
      </c>
      <c r="D10" s="409">
        <v>214086</v>
      </c>
      <c r="E10" s="379">
        <f t="shared" si="1"/>
        <v>0.005</v>
      </c>
      <c r="F10" s="559" t="str">
        <f t="shared" si="0"/>
        <v>是</v>
      </c>
    </row>
    <row r="11" ht="37.5" customHeight="1" spans="1:6">
      <c r="A11" s="414" t="s">
        <v>21</v>
      </c>
      <c r="B11" s="355" t="s">
        <v>22</v>
      </c>
      <c r="C11" s="409">
        <v>36981</v>
      </c>
      <c r="D11" s="409">
        <v>34548</v>
      </c>
      <c r="E11" s="379">
        <f t="shared" si="1"/>
        <v>-0.066</v>
      </c>
      <c r="F11" s="559" t="str">
        <f t="shared" si="0"/>
        <v>是</v>
      </c>
    </row>
    <row r="12" ht="37.5" customHeight="1" spans="1:6">
      <c r="A12" s="414" t="s">
        <v>23</v>
      </c>
      <c r="B12" s="355" t="s">
        <v>24</v>
      </c>
      <c r="C12" s="409">
        <v>24609</v>
      </c>
      <c r="D12" s="409">
        <v>27183</v>
      </c>
      <c r="E12" s="379">
        <f t="shared" si="1"/>
        <v>0.105</v>
      </c>
      <c r="F12" s="559" t="str">
        <f t="shared" si="0"/>
        <v>是</v>
      </c>
    </row>
    <row r="13" ht="37.5" customHeight="1" spans="1:6">
      <c r="A13" s="414" t="s">
        <v>25</v>
      </c>
      <c r="B13" s="355" t="s">
        <v>26</v>
      </c>
      <c r="C13" s="409">
        <v>29461</v>
      </c>
      <c r="D13" s="409">
        <v>29342</v>
      </c>
      <c r="E13" s="379">
        <f t="shared" si="1"/>
        <v>-0.004</v>
      </c>
      <c r="F13" s="559" t="str">
        <f t="shared" si="0"/>
        <v>是</v>
      </c>
    </row>
    <row r="14" ht="37.5" customHeight="1" spans="1:6">
      <c r="A14" s="414" t="s">
        <v>27</v>
      </c>
      <c r="B14" s="355" t="s">
        <v>28</v>
      </c>
      <c r="C14" s="409">
        <v>23448</v>
      </c>
      <c r="D14" s="409">
        <v>41965</v>
      </c>
      <c r="E14" s="379">
        <f t="shared" si="1"/>
        <v>0.79</v>
      </c>
      <c r="F14" s="559" t="str">
        <f t="shared" si="0"/>
        <v>是</v>
      </c>
    </row>
    <row r="15" ht="37.5" customHeight="1" spans="1:6">
      <c r="A15" s="414" t="s">
        <v>29</v>
      </c>
      <c r="B15" s="355" t="s">
        <v>30</v>
      </c>
      <c r="C15" s="409">
        <v>18763</v>
      </c>
      <c r="D15" s="409">
        <v>19178</v>
      </c>
      <c r="E15" s="379">
        <f t="shared" si="1"/>
        <v>0.022</v>
      </c>
      <c r="F15" s="559" t="str">
        <f t="shared" si="0"/>
        <v>是</v>
      </c>
    </row>
    <row r="16" ht="37.5" customHeight="1" spans="1:6">
      <c r="A16" s="414" t="s">
        <v>31</v>
      </c>
      <c r="B16" s="355" t="s">
        <v>32</v>
      </c>
      <c r="C16" s="409">
        <v>16318</v>
      </c>
      <c r="D16" s="409">
        <v>7294</v>
      </c>
      <c r="E16" s="379">
        <f t="shared" si="1"/>
        <v>-0.553</v>
      </c>
      <c r="F16" s="559" t="str">
        <f t="shared" si="0"/>
        <v>是</v>
      </c>
    </row>
    <row r="17" ht="37.5" customHeight="1" spans="1:6">
      <c r="A17" s="414" t="s">
        <v>33</v>
      </c>
      <c r="B17" s="355" t="s">
        <v>34</v>
      </c>
      <c r="C17" s="409">
        <v>36611</v>
      </c>
      <c r="D17" s="409">
        <v>35130</v>
      </c>
      <c r="E17" s="379">
        <f t="shared" si="1"/>
        <v>-0.04</v>
      </c>
      <c r="F17" s="559" t="str">
        <f t="shared" si="0"/>
        <v>是</v>
      </c>
    </row>
    <row r="18" ht="37.5" customHeight="1" spans="1:6">
      <c r="A18" s="414" t="s">
        <v>35</v>
      </c>
      <c r="B18" s="355" t="s">
        <v>36</v>
      </c>
      <c r="C18" s="409">
        <v>61407</v>
      </c>
      <c r="D18" s="409">
        <v>63100</v>
      </c>
      <c r="E18" s="379">
        <f t="shared" si="1"/>
        <v>0.028</v>
      </c>
      <c r="F18" s="559" t="str">
        <f t="shared" si="0"/>
        <v>是</v>
      </c>
    </row>
    <row r="19" ht="37.5" customHeight="1" spans="1:6">
      <c r="A19" s="414" t="s">
        <v>37</v>
      </c>
      <c r="B19" s="355" t="s">
        <v>38</v>
      </c>
      <c r="C19" s="409">
        <v>3527</v>
      </c>
      <c r="D19" s="409">
        <v>3780</v>
      </c>
      <c r="E19" s="379">
        <f t="shared" si="1"/>
        <v>0.072</v>
      </c>
      <c r="F19" s="559" t="str">
        <f t="shared" si="0"/>
        <v>是</v>
      </c>
    </row>
    <row r="20" ht="37.5" customHeight="1" spans="1:6">
      <c r="A20" s="567" t="s">
        <v>39</v>
      </c>
      <c r="B20" s="355" t="s">
        <v>40</v>
      </c>
      <c r="C20" s="409">
        <v>24</v>
      </c>
      <c r="D20" s="409">
        <v>0</v>
      </c>
      <c r="E20" s="379">
        <f t="shared" si="1"/>
        <v>-1</v>
      </c>
      <c r="F20" s="559" t="str">
        <f t="shared" si="0"/>
        <v>是</v>
      </c>
    </row>
    <row r="21" ht="37.5" customHeight="1" spans="1:6">
      <c r="A21" s="412" t="s">
        <v>41</v>
      </c>
      <c r="B21" s="528" t="s">
        <v>42</v>
      </c>
      <c r="C21" s="382">
        <v>602707</v>
      </c>
      <c r="D21" s="382">
        <v>523984</v>
      </c>
      <c r="E21" s="337">
        <f t="shared" si="1"/>
        <v>-0.131</v>
      </c>
      <c r="F21" s="559" t="str">
        <f t="shared" si="0"/>
        <v>是</v>
      </c>
    </row>
    <row r="22" ht="37.5" customHeight="1" spans="1:6">
      <c r="A22" s="560" t="s">
        <v>43</v>
      </c>
      <c r="B22" s="355" t="s">
        <v>44</v>
      </c>
      <c r="C22" s="409">
        <v>72266</v>
      </c>
      <c r="D22" s="409">
        <v>67224</v>
      </c>
      <c r="E22" s="379">
        <f t="shared" si="1"/>
        <v>-0.07</v>
      </c>
      <c r="F22" s="559" t="str">
        <f t="shared" si="0"/>
        <v>是</v>
      </c>
    </row>
    <row r="23" ht="37.5" customHeight="1" spans="1:6">
      <c r="A23" s="414" t="s">
        <v>45</v>
      </c>
      <c r="B23" s="561" t="s">
        <v>46</v>
      </c>
      <c r="C23" s="409">
        <v>152257</v>
      </c>
      <c r="D23" s="409">
        <v>109859</v>
      </c>
      <c r="E23" s="379">
        <f t="shared" si="1"/>
        <v>-0.278</v>
      </c>
      <c r="F23" s="559" t="str">
        <f t="shared" si="0"/>
        <v>是</v>
      </c>
    </row>
    <row r="24" ht="37.5" customHeight="1" spans="1:6">
      <c r="A24" s="414" t="s">
        <v>47</v>
      </c>
      <c r="B24" s="355" t="s">
        <v>48</v>
      </c>
      <c r="C24" s="409">
        <v>61461</v>
      </c>
      <c r="D24" s="409">
        <v>52374</v>
      </c>
      <c r="E24" s="379">
        <f t="shared" si="1"/>
        <v>-0.148</v>
      </c>
      <c r="F24" s="559" t="str">
        <f t="shared" si="0"/>
        <v>是</v>
      </c>
    </row>
    <row r="25" ht="37.5" customHeight="1" spans="1:6">
      <c r="A25" s="414" t="s">
        <v>49</v>
      </c>
      <c r="B25" s="355" t="s">
        <v>50</v>
      </c>
      <c r="C25" s="409">
        <v>0</v>
      </c>
      <c r="D25" s="409">
        <v>0</v>
      </c>
      <c r="E25" s="379" t="str">
        <f t="shared" si="1"/>
        <v/>
      </c>
      <c r="F25" s="559" t="str">
        <f t="shared" si="0"/>
        <v>否</v>
      </c>
    </row>
    <row r="26" ht="37.5" customHeight="1" spans="1:6">
      <c r="A26" s="414" t="s">
        <v>51</v>
      </c>
      <c r="B26" s="355" t="s">
        <v>52</v>
      </c>
      <c r="C26" s="409">
        <v>283316</v>
      </c>
      <c r="D26" s="409">
        <v>249148</v>
      </c>
      <c r="E26" s="379">
        <f t="shared" si="1"/>
        <v>-0.121</v>
      </c>
      <c r="F26" s="559" t="str">
        <f t="shared" si="0"/>
        <v>是</v>
      </c>
    </row>
    <row r="27" ht="37.5" customHeight="1" spans="1:6">
      <c r="A27" s="414" t="s">
        <v>53</v>
      </c>
      <c r="B27" s="355" t="s">
        <v>54</v>
      </c>
      <c r="C27" s="409">
        <v>0</v>
      </c>
      <c r="D27" s="409">
        <v>0</v>
      </c>
      <c r="E27" s="379" t="str">
        <f t="shared" si="1"/>
        <v/>
      </c>
      <c r="F27" s="559" t="str">
        <f t="shared" si="0"/>
        <v>否</v>
      </c>
    </row>
    <row r="28" ht="37.5" customHeight="1" spans="1:6">
      <c r="A28" s="414" t="s">
        <v>55</v>
      </c>
      <c r="B28" s="355" t="s">
        <v>56</v>
      </c>
      <c r="C28" s="409">
        <v>32326</v>
      </c>
      <c r="D28" s="409">
        <v>45226</v>
      </c>
      <c r="E28" s="379">
        <f t="shared" si="1"/>
        <v>0.399</v>
      </c>
      <c r="F28" s="559" t="str">
        <f t="shared" si="0"/>
        <v>是</v>
      </c>
    </row>
    <row r="29" ht="37.5" customHeight="1" spans="1:6">
      <c r="A29" s="414" t="s">
        <v>57</v>
      </c>
      <c r="B29" s="355" t="s">
        <v>58</v>
      </c>
      <c r="C29" s="409">
        <v>1081</v>
      </c>
      <c r="D29" s="409">
        <v>153</v>
      </c>
      <c r="E29" s="379">
        <f t="shared" si="1"/>
        <v>-0.858</v>
      </c>
      <c r="F29" s="559" t="str">
        <f t="shared" si="0"/>
        <v>是</v>
      </c>
    </row>
    <row r="30" ht="37.5" customHeight="1" spans="1:6">
      <c r="A30" s="414"/>
      <c r="B30" s="355"/>
      <c r="C30" s="409"/>
      <c r="D30" s="409"/>
      <c r="E30" s="337" t="str">
        <f t="shared" si="1"/>
        <v/>
      </c>
      <c r="F30" s="559" t="str">
        <f t="shared" si="0"/>
        <v>是</v>
      </c>
    </row>
    <row r="31" s="551" customFormat="1" ht="37.5" customHeight="1" spans="1:6">
      <c r="A31" s="562"/>
      <c r="B31" s="526" t="s">
        <v>59</v>
      </c>
      <c r="C31" s="382">
        <v>1578050</v>
      </c>
      <c r="D31" s="382">
        <v>1591000</v>
      </c>
      <c r="E31" s="337">
        <f t="shared" si="1"/>
        <v>0.008</v>
      </c>
      <c r="F31" s="559" t="str">
        <f t="shared" si="0"/>
        <v>是</v>
      </c>
    </row>
    <row r="32" ht="37.5" customHeight="1" spans="1:6">
      <c r="A32" s="412">
        <v>105</v>
      </c>
      <c r="B32" s="353" t="s">
        <v>60</v>
      </c>
      <c r="C32" s="382">
        <v>289100</v>
      </c>
      <c r="D32" s="382">
        <v>580150</v>
      </c>
      <c r="E32" s="337">
        <f t="shared" si="1"/>
        <v>1.007</v>
      </c>
      <c r="F32" s="559" t="str">
        <f t="shared" si="0"/>
        <v>是</v>
      </c>
    </row>
    <row r="33" ht="37.5" customHeight="1" spans="1:6">
      <c r="A33" s="527">
        <v>110</v>
      </c>
      <c r="B33" s="528" t="s">
        <v>61</v>
      </c>
      <c r="C33" s="382">
        <v>2169178</v>
      </c>
      <c r="D33" s="382">
        <v>1583132</v>
      </c>
      <c r="E33" s="337">
        <f t="shared" si="1"/>
        <v>-0.27</v>
      </c>
      <c r="F33" s="559" t="str">
        <f t="shared" si="0"/>
        <v>是</v>
      </c>
    </row>
    <row r="34" ht="37.5" customHeight="1" spans="1:6">
      <c r="A34" s="414">
        <v>11001</v>
      </c>
      <c r="B34" s="355" t="s">
        <v>62</v>
      </c>
      <c r="C34" s="409">
        <v>-92511</v>
      </c>
      <c r="D34" s="409">
        <v>-92511</v>
      </c>
      <c r="E34" s="379">
        <f t="shared" si="1"/>
        <v>0</v>
      </c>
      <c r="F34" s="559" t="str">
        <f t="shared" si="0"/>
        <v>是</v>
      </c>
    </row>
    <row r="35" ht="37.5" customHeight="1" spans="1:6">
      <c r="A35" s="414"/>
      <c r="B35" s="355" t="s">
        <v>63</v>
      </c>
      <c r="C35" s="409">
        <v>1617556</v>
      </c>
      <c r="D35" s="409">
        <v>1237665</v>
      </c>
      <c r="E35" s="379">
        <f t="shared" si="1"/>
        <v>-0.235</v>
      </c>
      <c r="F35" s="559" t="str">
        <f t="shared" si="0"/>
        <v>是</v>
      </c>
    </row>
    <row r="36" ht="37.5" customHeight="1" spans="1:6">
      <c r="A36" s="414">
        <v>11008</v>
      </c>
      <c r="B36" s="355" t="s">
        <v>64</v>
      </c>
      <c r="C36" s="409">
        <v>357765</v>
      </c>
      <c r="D36" s="409">
        <v>263126</v>
      </c>
      <c r="E36" s="379">
        <f t="shared" si="1"/>
        <v>-0.265</v>
      </c>
      <c r="F36" s="559" t="str">
        <f t="shared" si="0"/>
        <v>是</v>
      </c>
    </row>
    <row r="37" ht="37.5" customHeight="1" spans="1:6">
      <c r="A37" s="414">
        <v>11009</v>
      </c>
      <c r="B37" s="355" t="s">
        <v>65</v>
      </c>
      <c r="C37" s="409">
        <v>253411</v>
      </c>
      <c r="D37" s="409">
        <v>174852</v>
      </c>
      <c r="E37" s="379">
        <f t="shared" si="1"/>
        <v>-0.31</v>
      </c>
      <c r="F37" s="559" t="str">
        <f t="shared" si="0"/>
        <v>是</v>
      </c>
    </row>
    <row r="38" s="552" customFormat="1" ht="37.5" customHeight="1" spans="1:6">
      <c r="A38" s="563">
        <v>11013</v>
      </c>
      <c r="B38" s="531" t="s">
        <v>66</v>
      </c>
      <c r="C38" s="409">
        <v>14021</v>
      </c>
      <c r="D38" s="409">
        <v>0</v>
      </c>
      <c r="E38" s="379">
        <f t="shared" si="1"/>
        <v>-1</v>
      </c>
      <c r="F38" s="559" t="str">
        <f t="shared" si="0"/>
        <v>是</v>
      </c>
    </row>
    <row r="39" s="552" customFormat="1" ht="37.5" customHeight="1" spans="1:6">
      <c r="A39" s="563">
        <v>11015</v>
      </c>
      <c r="B39" s="531" t="s">
        <v>67</v>
      </c>
      <c r="C39" s="409">
        <v>18936</v>
      </c>
      <c r="D39" s="409">
        <v>0</v>
      </c>
      <c r="E39" s="379">
        <f t="shared" si="1"/>
        <v>-1</v>
      </c>
      <c r="F39" s="559" t="str">
        <f t="shared" si="0"/>
        <v>是</v>
      </c>
    </row>
    <row r="40" ht="37.5" customHeight="1" spans="1:6">
      <c r="A40" s="564"/>
      <c r="B40" s="565" t="s">
        <v>68</v>
      </c>
      <c r="C40" s="382">
        <v>4036328</v>
      </c>
      <c r="D40" s="382">
        <v>3754282</v>
      </c>
      <c r="E40" s="337">
        <f t="shared" si="1"/>
        <v>-0.07</v>
      </c>
      <c r="F40" s="559" t="str">
        <f t="shared" si="0"/>
        <v>是</v>
      </c>
    </row>
    <row r="41" spans="3:4">
      <c r="C41" s="566"/>
      <c r="D41" s="566"/>
    </row>
    <row r="42" spans="4:4">
      <c r="D42" s="566"/>
    </row>
    <row r="43" spans="3:4">
      <c r="C43" s="566"/>
      <c r="D43" s="566"/>
    </row>
    <row r="44" spans="4:4">
      <c r="D44" s="566"/>
    </row>
    <row r="45" spans="3:4">
      <c r="C45" s="566"/>
      <c r="D45" s="566"/>
    </row>
    <row r="46" spans="3:4">
      <c r="C46" s="566"/>
      <c r="D46" s="566"/>
    </row>
    <row r="47" spans="4:4">
      <c r="D47" s="566"/>
    </row>
    <row r="48" spans="3:4">
      <c r="C48" s="566"/>
      <c r="D48" s="566"/>
    </row>
    <row r="49" spans="3:4">
      <c r="C49" s="566"/>
      <c r="D49" s="566"/>
    </row>
    <row r="50" spans="3:4">
      <c r="C50" s="566"/>
      <c r="D50" s="566"/>
    </row>
    <row r="51" spans="3:4">
      <c r="C51" s="566"/>
      <c r="D51" s="566"/>
    </row>
    <row r="52" spans="4:4">
      <c r="D52" s="566"/>
    </row>
    <row r="53" spans="3:4">
      <c r="C53" s="566"/>
      <c r="D53" s="566"/>
    </row>
  </sheetData>
  <autoFilter ref="A4:F40"/>
  <mergeCells count="1">
    <mergeCell ref="B2:E2"/>
  </mergeCells>
  <conditionalFormatting sqref="E3">
    <cfRule type="cellIs" dxfId="0" priority="46" stopIfTrue="1" operator="lessThanOrEqual">
      <formula>-1</formula>
    </cfRule>
  </conditionalFormatting>
  <conditionalFormatting sqref="C30">
    <cfRule type="expression" dxfId="1" priority="38" stopIfTrue="1">
      <formula>"len($A:$A)=3"</formula>
    </cfRule>
  </conditionalFormatting>
  <conditionalFormatting sqref="D30">
    <cfRule type="expression" dxfId="2" priority="27" stopIfTrue="1">
      <formula>"len($A:$A)=3"</formula>
    </cfRule>
  </conditionalFormatting>
  <conditionalFormatting sqref="A32:B32">
    <cfRule type="expression" dxfId="3" priority="52" stopIfTrue="1">
      <formula>"len($A:$A)=3"</formula>
    </cfRule>
  </conditionalFormatting>
  <conditionalFormatting sqref="C32">
    <cfRule type="expression" dxfId="4" priority="37" stopIfTrue="1">
      <formula>"len($A:$A)=3"</formula>
    </cfRule>
  </conditionalFormatting>
  <conditionalFormatting sqref="D32">
    <cfRule type="expression" dxfId="5" priority="26" stopIfTrue="1">
      <formula>"len($A:$A)=3"</formula>
    </cfRule>
  </conditionalFormatting>
  <conditionalFormatting sqref="B8:B9">
    <cfRule type="expression" dxfId="6" priority="60" stopIfTrue="1">
      <formula>"len($A:$A)=3"</formula>
    </cfRule>
  </conditionalFormatting>
  <conditionalFormatting sqref="B33:B35">
    <cfRule type="expression" dxfId="7" priority="21" stopIfTrue="1">
      <formula>"len($A:$A)=3"</formula>
    </cfRule>
  </conditionalFormatting>
  <conditionalFormatting sqref="B38:B40">
    <cfRule type="expression" dxfId="8" priority="15" stopIfTrue="1">
      <formula>"len($A:$A)=3"</formula>
    </cfRule>
    <cfRule type="expression" dxfId="9" priority="16" stopIfTrue="1">
      <formula>"len($A:$A)=3"</formula>
    </cfRule>
  </conditionalFormatting>
  <conditionalFormatting sqref="C5:C29">
    <cfRule type="expression" dxfId="10" priority="3" stopIfTrue="1">
      <formula>"len($A:$A)=3"</formula>
    </cfRule>
    <cfRule type="expression" dxfId="11" priority="4" stopIfTrue="1">
      <formula>"len($A:$A)=3"</formula>
    </cfRule>
  </conditionalFormatting>
  <conditionalFormatting sqref="C34:C35">
    <cfRule type="expression" dxfId="12" priority="35" stopIfTrue="1">
      <formula>"len($A:$A)=3"</formula>
    </cfRule>
  </conditionalFormatting>
  <conditionalFormatting sqref="C36:C37">
    <cfRule type="expression" dxfId="13" priority="33" stopIfTrue="1">
      <formula>"len($A:$A)=3"</formula>
    </cfRule>
  </conditionalFormatting>
  <conditionalFormatting sqref="D5:D29">
    <cfRule type="expression" dxfId="14" priority="1" stopIfTrue="1">
      <formula>"len($A:$A)=3"</formula>
    </cfRule>
    <cfRule type="expression" dxfId="15" priority="2" stopIfTrue="1">
      <formula>"len($A:$A)=3"</formula>
    </cfRule>
  </conditionalFormatting>
  <conditionalFormatting sqref="D34:D35">
    <cfRule type="expression" dxfId="16" priority="24" stopIfTrue="1">
      <formula>"len($A:$A)=3"</formula>
    </cfRule>
  </conditionalFormatting>
  <conditionalFormatting sqref="D36:D37">
    <cfRule type="expression" dxfId="17" priority="22" stopIfTrue="1">
      <formula>"len($A:$A)=3"</formula>
    </cfRule>
  </conditionalFormatting>
  <conditionalFormatting sqref="D38:D40">
    <cfRule type="expression" dxfId="18" priority="32" stopIfTrue="1">
      <formula>"len($A:$A)=3"</formula>
    </cfRule>
  </conditionalFormatting>
  <conditionalFormatting sqref="D39:D40">
    <cfRule type="expression" dxfId="19" priority="29" stopIfTrue="1">
      <formula>"len($A:$A)=3"</formula>
    </cfRule>
  </conditionalFormatting>
  <conditionalFormatting sqref="F5:F40">
    <cfRule type="cellIs" dxfId="20" priority="44" stopIfTrue="1" operator="lessThan">
      <formula>0</formula>
    </cfRule>
    <cfRule type="cellIs" dxfId="21" priority="45" stopIfTrue="1" operator="lessThan">
      <formula>0</formula>
    </cfRule>
  </conditionalFormatting>
  <conditionalFormatting sqref="A5:B30">
    <cfRule type="expression" dxfId="22" priority="57" stopIfTrue="1">
      <formula>"len($A:$A)=3"</formula>
    </cfRule>
  </conditionalFormatting>
  <conditionalFormatting sqref="B5:B7 B32 B40">
    <cfRule type="expression" dxfId="23" priority="66" stopIfTrue="1">
      <formula>"len($A:$A)=3"</formula>
    </cfRule>
  </conditionalFormatting>
  <conditionalFormatting sqref="C32 C33:D35">
    <cfRule type="expression" dxfId="24" priority="42" stopIfTrue="1">
      <formula>"len($A:$A)=3"</formula>
    </cfRule>
  </conditionalFormatting>
  <conditionalFormatting sqref="D32 D34:D35">
    <cfRule type="expression" dxfId="25" priority="31" stopIfTrue="1">
      <formula>"len($A:$A)=3"</formula>
    </cfRule>
  </conditionalFormatting>
  <conditionalFormatting sqref="A33:B35 B39:B40">
    <cfRule type="expression" dxfId="26" priority="20" stopIfTrue="1">
      <formula>"len($A:$A)=3"</formula>
    </cfRule>
  </conditionalFormatting>
  <conditionalFormatting sqref="C33:D35">
    <cfRule type="expression" dxfId="27" priority="36" stopIfTrue="1">
      <formula>"len($A:$A)=3"</formula>
    </cfRule>
  </conditionalFormatting>
  <conditionalFormatting sqref="A34:B35">
    <cfRule type="expression" dxfId="28" priority="19" stopIfTrue="1">
      <formula>"len($A:$A)=3"</formula>
    </cfRule>
  </conditionalFormatting>
  <conditionalFormatting sqref="B40 A36:D36">
    <cfRule type="expression" dxfId="29" priority="64" stopIfTrue="1">
      <formula>"len($A:$A)=3"</formula>
    </cfRule>
  </conditionalFormatting>
  <conditionalFormatting sqref="A36:B37">
    <cfRule type="expression" dxfId="30" priority="17" stopIfTrue="1">
      <formula>"len($A:$A)=3"</formula>
    </cfRule>
  </conditionalFormatting>
  <conditionalFormatting sqref="C38:C40 D40">
    <cfRule type="expression" dxfId="31" priority="43" stopIfTrue="1">
      <formula>"len($A:$A)=3"</formula>
    </cfRule>
  </conditionalFormatting>
  <conditionalFormatting sqref="C39:C40 D40">
    <cfRule type="expression" dxfId="32" priority="40" stopIfTrue="1">
      <formula>"len($A:$A)=3"</formula>
    </cfRule>
  </conditionalFormatting>
  <printOptions horizontalCentered="1"/>
  <pageMargins left="0.471527777777778" right="0.393055555555556" top="0.747916666666667" bottom="0.747916666666667" header="0.313888888888889" footer="0.313888888888889"/>
  <pageSetup paperSize="9" scale="75" orientation="portrait"/>
  <headerFooter alignWithMargins="0">
    <oddFooter>&amp;C&amp;16- &amp;P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tabColor rgb="FF00B0F0"/>
  </sheetPr>
  <dimension ref="A1:F51"/>
  <sheetViews>
    <sheetView showGridLines="0" showZeros="0" view="pageBreakPreview" zoomScale="90" zoomScaleNormal="90" zoomScaleSheetLayoutView="90" topLeftCell="B1" workbookViewId="0">
      <pane ySplit="3" topLeftCell="A25" activePane="bottomLeft" state="frozen"/>
      <selection/>
      <selection pane="bottomLeft" activeCell="D26" sqref="D26"/>
    </sheetView>
  </sheetViews>
  <sheetFormatPr defaultColWidth="9" defaultRowHeight="15.6" outlineLevelCol="5"/>
  <cols>
    <col min="1" max="1" width="12.7777777777778" style="369" customWidth="1"/>
    <col min="2" max="2" width="50.7777777777778" style="369" customWidth="1"/>
    <col min="3" max="5" width="20.6666666666667" style="369" customWidth="1"/>
    <col min="6" max="6" width="9.77777777777778" style="369" customWidth="1"/>
    <col min="7" max="16384" width="9" style="298"/>
  </cols>
  <sheetData>
    <row r="1" s="477" customFormat="1" ht="45" customHeight="1" spans="1:6">
      <c r="A1" s="479"/>
      <c r="B1" s="535" t="s">
        <v>69</v>
      </c>
      <c r="C1" s="479"/>
      <c r="D1" s="479"/>
      <c r="E1" s="479"/>
      <c r="F1" s="480"/>
    </row>
    <row r="2" ht="18.9" customHeight="1" spans="1:5">
      <c r="A2" s="536"/>
      <c r="B2" s="511"/>
      <c r="C2" s="372"/>
      <c r="E2" s="512" t="s">
        <v>2</v>
      </c>
    </row>
    <row r="3" s="508" customFormat="1" ht="45" customHeight="1" spans="1:6">
      <c r="A3" s="537" t="s">
        <v>3</v>
      </c>
      <c r="B3" s="507" t="s">
        <v>4</v>
      </c>
      <c r="C3" s="194" t="s">
        <v>5</v>
      </c>
      <c r="D3" s="194" t="s">
        <v>6</v>
      </c>
      <c r="E3" s="507" t="s">
        <v>7</v>
      </c>
      <c r="F3" s="538" t="s">
        <v>8</v>
      </c>
    </row>
    <row r="4" ht="37.5" customHeight="1" spans="1:6">
      <c r="A4" s="387" t="s">
        <v>70</v>
      </c>
      <c r="B4" s="539" t="s">
        <v>71</v>
      </c>
      <c r="C4" s="391">
        <v>236815</v>
      </c>
      <c r="D4" s="391">
        <v>238180</v>
      </c>
      <c r="E4" s="540">
        <f>IF(C4&gt;0,D4/C4-1,IF(C4&lt;0,-(D4/C4-1),""))</f>
        <v>0.006</v>
      </c>
      <c r="F4" s="309" t="str">
        <f t="shared" ref="F4:F38" si="0">IF(LEN(A4)=3,"是",IF(B4&lt;&gt;"",IF(SUM(C4:D4)&lt;&gt;0,"是","否"),"是"))</f>
        <v>是</v>
      </c>
    </row>
    <row r="5" ht="37.5" customHeight="1" spans="1:6">
      <c r="A5" s="387" t="s">
        <v>72</v>
      </c>
      <c r="B5" s="541" t="s">
        <v>73</v>
      </c>
      <c r="C5" s="391">
        <v>0</v>
      </c>
      <c r="D5" s="391">
        <v>0</v>
      </c>
      <c r="E5" s="540" t="str">
        <f>IF(C5&gt;0,D5/C5-1,IF(C5&lt;0,-(D5/C5-1),""))</f>
        <v/>
      </c>
      <c r="F5" s="309" t="str">
        <f t="shared" si="0"/>
        <v>是</v>
      </c>
    </row>
    <row r="6" ht="37.5" customHeight="1" spans="1:6">
      <c r="A6" s="387" t="s">
        <v>74</v>
      </c>
      <c r="B6" s="541" t="s">
        <v>75</v>
      </c>
      <c r="C6" s="391">
        <v>3863</v>
      </c>
      <c r="D6" s="391">
        <v>4295</v>
      </c>
      <c r="E6" s="540">
        <f t="shared" ref="E6:E38" si="1">IF(C6&gt;0,D6/C6-1,IF(C6&lt;0,-(D6/C6-1),""))</f>
        <v>0.112</v>
      </c>
      <c r="F6" s="309" t="str">
        <f t="shared" si="0"/>
        <v>是</v>
      </c>
    </row>
    <row r="7" ht="37.5" customHeight="1" spans="1:6">
      <c r="A7" s="387" t="s">
        <v>76</v>
      </c>
      <c r="B7" s="541" t="s">
        <v>77</v>
      </c>
      <c r="C7" s="391">
        <v>104546</v>
      </c>
      <c r="D7" s="391">
        <v>103652</v>
      </c>
      <c r="E7" s="540">
        <f t="shared" si="1"/>
        <v>-0.009</v>
      </c>
      <c r="F7" s="309" t="str">
        <f t="shared" si="0"/>
        <v>是</v>
      </c>
    </row>
    <row r="8" ht="37.5" customHeight="1" spans="1:6">
      <c r="A8" s="387" t="s">
        <v>78</v>
      </c>
      <c r="B8" s="541" t="s">
        <v>79</v>
      </c>
      <c r="C8" s="391">
        <v>454905</v>
      </c>
      <c r="D8" s="391">
        <v>438597</v>
      </c>
      <c r="E8" s="540">
        <f t="shared" si="1"/>
        <v>-0.036</v>
      </c>
      <c r="F8" s="309" t="str">
        <f t="shared" si="0"/>
        <v>是</v>
      </c>
    </row>
    <row r="9" ht="37.5" customHeight="1" spans="1:6">
      <c r="A9" s="387" t="s">
        <v>80</v>
      </c>
      <c r="B9" s="541" t="s">
        <v>81</v>
      </c>
      <c r="C9" s="391">
        <v>21031</v>
      </c>
      <c r="D9" s="391">
        <v>23443</v>
      </c>
      <c r="E9" s="540">
        <f t="shared" si="1"/>
        <v>0.115</v>
      </c>
      <c r="F9" s="309" t="str">
        <f t="shared" si="0"/>
        <v>是</v>
      </c>
    </row>
    <row r="10" ht="37.5" customHeight="1" spans="1:6">
      <c r="A10" s="387" t="s">
        <v>82</v>
      </c>
      <c r="B10" s="541" t="s">
        <v>83</v>
      </c>
      <c r="C10" s="391">
        <v>34744</v>
      </c>
      <c r="D10" s="391">
        <v>34671</v>
      </c>
      <c r="E10" s="540">
        <f t="shared" si="1"/>
        <v>-0.002</v>
      </c>
      <c r="F10" s="309" t="str">
        <f t="shared" si="0"/>
        <v>是</v>
      </c>
    </row>
    <row r="11" ht="37.5" customHeight="1" spans="1:6">
      <c r="A11" s="387" t="s">
        <v>84</v>
      </c>
      <c r="B11" s="541" t="s">
        <v>85</v>
      </c>
      <c r="C11" s="391">
        <v>444845</v>
      </c>
      <c r="D11" s="391">
        <v>442621</v>
      </c>
      <c r="E11" s="540">
        <f t="shared" si="1"/>
        <v>-0.005</v>
      </c>
      <c r="F11" s="309" t="str">
        <f t="shared" si="0"/>
        <v>是</v>
      </c>
    </row>
    <row r="12" ht="37.5" customHeight="1" spans="1:6">
      <c r="A12" s="387" t="s">
        <v>86</v>
      </c>
      <c r="B12" s="541" t="s">
        <v>87</v>
      </c>
      <c r="C12" s="391">
        <v>336987</v>
      </c>
      <c r="D12" s="391">
        <v>339108</v>
      </c>
      <c r="E12" s="540">
        <f t="shared" si="1"/>
        <v>0.006</v>
      </c>
      <c r="F12" s="309" t="str">
        <f t="shared" si="0"/>
        <v>是</v>
      </c>
    </row>
    <row r="13" ht="37.5" customHeight="1" spans="1:6">
      <c r="A13" s="387" t="s">
        <v>88</v>
      </c>
      <c r="B13" s="541" t="s">
        <v>89</v>
      </c>
      <c r="C13" s="391">
        <v>131375</v>
      </c>
      <c r="D13" s="391">
        <v>134470</v>
      </c>
      <c r="E13" s="540">
        <f t="shared" si="1"/>
        <v>0.024</v>
      </c>
      <c r="F13" s="309" t="str">
        <f t="shared" si="0"/>
        <v>是</v>
      </c>
    </row>
    <row r="14" ht="37.5" customHeight="1" spans="1:6">
      <c r="A14" s="387" t="s">
        <v>90</v>
      </c>
      <c r="B14" s="541" t="s">
        <v>91</v>
      </c>
      <c r="C14" s="391">
        <v>230554</v>
      </c>
      <c r="D14" s="391">
        <v>242046</v>
      </c>
      <c r="E14" s="540">
        <f t="shared" si="1"/>
        <v>0.05</v>
      </c>
      <c r="F14" s="309" t="str">
        <f t="shared" si="0"/>
        <v>是</v>
      </c>
    </row>
    <row r="15" ht="37.5" customHeight="1" spans="1:6">
      <c r="A15" s="387" t="s">
        <v>92</v>
      </c>
      <c r="B15" s="541" t="s">
        <v>93</v>
      </c>
      <c r="C15" s="391">
        <v>346925</v>
      </c>
      <c r="D15" s="391">
        <v>283113</v>
      </c>
      <c r="E15" s="540">
        <f t="shared" si="1"/>
        <v>-0.184</v>
      </c>
      <c r="F15" s="309" t="str">
        <f t="shared" si="0"/>
        <v>是</v>
      </c>
    </row>
    <row r="16" ht="37.5" customHeight="1" spans="1:6">
      <c r="A16" s="387" t="s">
        <v>94</v>
      </c>
      <c r="B16" s="541" t="s">
        <v>95</v>
      </c>
      <c r="C16" s="391">
        <v>29067</v>
      </c>
      <c r="D16" s="391">
        <v>45054</v>
      </c>
      <c r="E16" s="540">
        <f t="shared" si="1"/>
        <v>0.55</v>
      </c>
      <c r="F16" s="309" t="str">
        <f t="shared" si="0"/>
        <v>是</v>
      </c>
    </row>
    <row r="17" ht="37.5" customHeight="1" spans="1:6">
      <c r="A17" s="387" t="s">
        <v>96</v>
      </c>
      <c r="B17" s="541" t="s">
        <v>97</v>
      </c>
      <c r="C17" s="391">
        <v>28270</v>
      </c>
      <c r="D17" s="391">
        <v>26944</v>
      </c>
      <c r="E17" s="540">
        <f t="shared" si="1"/>
        <v>-0.047</v>
      </c>
      <c r="F17" s="309" t="str">
        <f t="shared" si="0"/>
        <v>是</v>
      </c>
    </row>
    <row r="18" ht="37.5" customHeight="1" spans="1:6">
      <c r="A18" s="387" t="s">
        <v>98</v>
      </c>
      <c r="B18" s="541" t="s">
        <v>99</v>
      </c>
      <c r="C18" s="391">
        <v>7245</v>
      </c>
      <c r="D18" s="391">
        <v>6929</v>
      </c>
      <c r="E18" s="540">
        <f t="shared" si="1"/>
        <v>-0.044</v>
      </c>
      <c r="F18" s="309" t="str">
        <f t="shared" si="0"/>
        <v>是</v>
      </c>
    </row>
    <row r="19" ht="37.5" customHeight="1" spans="1:6">
      <c r="A19" s="387" t="s">
        <v>100</v>
      </c>
      <c r="B19" s="541" t="s">
        <v>101</v>
      </c>
      <c r="C19" s="391">
        <v>445</v>
      </c>
      <c r="D19" s="391">
        <v>444</v>
      </c>
      <c r="E19" s="540">
        <f t="shared" si="1"/>
        <v>-0.002</v>
      </c>
      <c r="F19" s="309" t="str">
        <f t="shared" si="0"/>
        <v>是</v>
      </c>
    </row>
    <row r="20" ht="37.5" customHeight="1" spans="1:6">
      <c r="A20" s="387" t="s">
        <v>102</v>
      </c>
      <c r="B20" s="541" t="s">
        <v>103</v>
      </c>
      <c r="C20" s="391">
        <v>0</v>
      </c>
      <c r="D20" s="391">
        <v>0</v>
      </c>
      <c r="E20" s="540" t="str">
        <f t="shared" si="1"/>
        <v/>
      </c>
      <c r="F20" s="309" t="str">
        <f t="shared" si="0"/>
        <v>是</v>
      </c>
    </row>
    <row r="21" ht="37.5" customHeight="1" spans="1:6">
      <c r="A21" s="387" t="s">
        <v>104</v>
      </c>
      <c r="B21" s="541" t="s">
        <v>105</v>
      </c>
      <c r="C21" s="391">
        <v>58957</v>
      </c>
      <c r="D21" s="391">
        <v>65416</v>
      </c>
      <c r="E21" s="540">
        <f t="shared" si="1"/>
        <v>0.11</v>
      </c>
      <c r="F21" s="309" t="str">
        <f t="shared" si="0"/>
        <v>是</v>
      </c>
    </row>
    <row r="22" ht="37.5" customHeight="1" spans="1:6">
      <c r="A22" s="387" t="s">
        <v>106</v>
      </c>
      <c r="B22" s="541" t="s">
        <v>107</v>
      </c>
      <c r="C22" s="391">
        <v>142385</v>
      </c>
      <c r="D22" s="391">
        <v>139426</v>
      </c>
      <c r="E22" s="540">
        <f t="shared" si="1"/>
        <v>-0.021</v>
      </c>
      <c r="F22" s="309" t="str">
        <f t="shared" si="0"/>
        <v>是</v>
      </c>
    </row>
    <row r="23" ht="37.5" customHeight="1" spans="1:6">
      <c r="A23" s="387" t="s">
        <v>108</v>
      </c>
      <c r="B23" s="541" t="s">
        <v>109</v>
      </c>
      <c r="C23" s="391">
        <v>6254</v>
      </c>
      <c r="D23" s="391">
        <v>6251</v>
      </c>
      <c r="E23" s="540">
        <f t="shared" si="1"/>
        <v>0</v>
      </c>
      <c r="F23" s="309" t="str">
        <f t="shared" si="0"/>
        <v>是</v>
      </c>
    </row>
    <row r="24" ht="37.5" customHeight="1" spans="1:6">
      <c r="A24" s="387" t="s">
        <v>110</v>
      </c>
      <c r="B24" s="541" t="s">
        <v>111</v>
      </c>
      <c r="C24" s="391">
        <v>51794</v>
      </c>
      <c r="D24" s="391">
        <v>49538</v>
      </c>
      <c r="E24" s="540">
        <f t="shared" si="1"/>
        <v>-0.044</v>
      </c>
      <c r="F24" s="309" t="str">
        <f t="shared" si="0"/>
        <v>是</v>
      </c>
    </row>
    <row r="25" ht="37.5" customHeight="1" spans="1:6">
      <c r="A25" s="387" t="s">
        <v>112</v>
      </c>
      <c r="B25" s="541" t="s">
        <v>113</v>
      </c>
      <c r="C25" s="391">
        <v>0</v>
      </c>
      <c r="D25" s="391">
        <v>30000</v>
      </c>
      <c r="E25" s="540" t="str">
        <f t="shared" si="1"/>
        <v/>
      </c>
      <c r="F25" s="309" t="str">
        <f t="shared" si="0"/>
        <v>是</v>
      </c>
    </row>
    <row r="26" ht="37.5" customHeight="1" spans="1:6">
      <c r="A26" s="387" t="s">
        <v>114</v>
      </c>
      <c r="B26" s="541" t="s">
        <v>115</v>
      </c>
      <c r="C26" s="391">
        <v>123117</v>
      </c>
      <c r="D26" s="391">
        <v>118036</v>
      </c>
      <c r="E26" s="540">
        <f t="shared" si="1"/>
        <v>-0.041</v>
      </c>
      <c r="F26" s="309" t="str">
        <f t="shared" si="0"/>
        <v>是</v>
      </c>
    </row>
    <row r="27" ht="37.5" customHeight="1" spans="1:6">
      <c r="A27" s="387" t="s">
        <v>116</v>
      </c>
      <c r="B27" s="541" t="s">
        <v>117</v>
      </c>
      <c r="C27" s="391">
        <v>298</v>
      </c>
      <c r="D27" s="391">
        <v>638</v>
      </c>
      <c r="E27" s="540">
        <f t="shared" si="1"/>
        <v>1.141</v>
      </c>
      <c r="F27" s="309" t="str">
        <f t="shared" si="0"/>
        <v>是</v>
      </c>
    </row>
    <row r="28" ht="37.5" customHeight="1" spans="1:6">
      <c r="A28" s="387" t="s">
        <v>118</v>
      </c>
      <c r="B28" s="541" t="s">
        <v>119</v>
      </c>
      <c r="C28" s="391">
        <v>2994</v>
      </c>
      <c r="D28" s="391">
        <v>52160</v>
      </c>
      <c r="E28" s="540">
        <f t="shared" si="1"/>
        <v>16.422</v>
      </c>
      <c r="F28" s="309" t="str">
        <f t="shared" si="0"/>
        <v>是</v>
      </c>
    </row>
    <row r="29" ht="37.5" customHeight="1" spans="1:6">
      <c r="A29" s="387"/>
      <c r="B29" s="541"/>
      <c r="C29" s="391"/>
      <c r="D29" s="391"/>
      <c r="E29" s="540" t="str">
        <f t="shared" si="1"/>
        <v/>
      </c>
      <c r="F29" s="309" t="str">
        <f t="shared" si="0"/>
        <v>是</v>
      </c>
    </row>
    <row r="30" s="371" customFormat="1" ht="37.5" customHeight="1" spans="1:6">
      <c r="A30" s="525"/>
      <c r="B30" s="526" t="s">
        <v>120</v>
      </c>
      <c r="C30" s="493">
        <v>2797416</v>
      </c>
      <c r="D30" s="493">
        <v>2825032</v>
      </c>
      <c r="E30" s="542">
        <f t="shared" si="1"/>
        <v>0.01</v>
      </c>
      <c r="F30" s="309" t="str">
        <f t="shared" si="0"/>
        <v>是</v>
      </c>
    </row>
    <row r="31" ht="37.5" customHeight="1" spans="1:6">
      <c r="A31" s="383">
        <v>230</v>
      </c>
      <c r="B31" s="543" t="s">
        <v>121</v>
      </c>
      <c r="C31" s="493">
        <v>556440</v>
      </c>
      <c r="D31" s="493">
        <v>286040</v>
      </c>
      <c r="E31" s="542">
        <f t="shared" si="1"/>
        <v>-0.486</v>
      </c>
      <c r="F31" s="309" t="str">
        <f t="shared" si="0"/>
        <v>是</v>
      </c>
    </row>
    <row r="32" ht="37.5" customHeight="1" spans="1:6">
      <c r="A32" s="544">
        <v>23006</v>
      </c>
      <c r="B32" s="545" t="s">
        <v>122</v>
      </c>
      <c r="C32" s="391">
        <v>282095</v>
      </c>
      <c r="D32" s="391">
        <v>286040</v>
      </c>
      <c r="E32" s="540">
        <f t="shared" si="1"/>
        <v>0.014</v>
      </c>
      <c r="F32" s="309" t="str">
        <f t="shared" si="0"/>
        <v>是</v>
      </c>
    </row>
    <row r="33" ht="36" customHeight="1" spans="1:6">
      <c r="A33" s="387">
        <v>23008</v>
      </c>
      <c r="B33" s="545" t="s">
        <v>123</v>
      </c>
      <c r="C33" s="391">
        <v>162527</v>
      </c>
      <c r="D33" s="391">
        <v>0</v>
      </c>
      <c r="E33" s="540">
        <f t="shared" si="1"/>
        <v>-1</v>
      </c>
      <c r="F33" s="309" t="str">
        <f t="shared" si="0"/>
        <v>是</v>
      </c>
    </row>
    <row r="34" ht="37.5" customHeight="1" spans="1:6">
      <c r="A34" s="546">
        <v>23015</v>
      </c>
      <c r="B34" s="524" t="s">
        <v>124</v>
      </c>
      <c r="C34" s="391">
        <v>102559</v>
      </c>
      <c r="D34" s="391">
        <v>0</v>
      </c>
      <c r="E34" s="540">
        <f t="shared" si="1"/>
        <v>-1</v>
      </c>
      <c r="F34" s="309" t="str">
        <f t="shared" si="0"/>
        <v>是</v>
      </c>
    </row>
    <row r="35" s="510" customFormat="1" ht="36" customHeight="1" spans="1:6">
      <c r="A35" s="546">
        <v>23016</v>
      </c>
      <c r="B35" s="524" t="s">
        <v>125</v>
      </c>
      <c r="C35" s="391">
        <v>0</v>
      </c>
      <c r="D35" s="391">
        <v>0</v>
      </c>
      <c r="E35" s="540" t="str">
        <f t="shared" si="1"/>
        <v/>
      </c>
      <c r="F35" s="309" t="str">
        <f t="shared" si="0"/>
        <v>否</v>
      </c>
    </row>
    <row r="36" s="510" customFormat="1" ht="37.5" customHeight="1" spans="1:6">
      <c r="A36" s="383">
        <v>231</v>
      </c>
      <c r="B36" s="211" t="s">
        <v>126</v>
      </c>
      <c r="C36" s="493">
        <v>419346</v>
      </c>
      <c r="D36" s="493">
        <v>643210</v>
      </c>
      <c r="E36" s="542">
        <f t="shared" si="1"/>
        <v>0.534</v>
      </c>
      <c r="F36" s="309" t="str">
        <f t="shared" si="0"/>
        <v>是</v>
      </c>
    </row>
    <row r="37" s="510" customFormat="1" ht="37.5" customHeight="1" spans="1:6">
      <c r="A37" s="383">
        <v>23009</v>
      </c>
      <c r="B37" s="547" t="s">
        <v>127</v>
      </c>
      <c r="C37" s="493">
        <v>263126</v>
      </c>
      <c r="D37" s="493">
        <v>0</v>
      </c>
      <c r="E37" s="542">
        <f t="shared" si="1"/>
        <v>-1</v>
      </c>
      <c r="F37" s="309" t="str">
        <f t="shared" si="0"/>
        <v>是</v>
      </c>
    </row>
    <row r="38" ht="37.5" customHeight="1" spans="1:6">
      <c r="A38" s="525"/>
      <c r="B38" s="533" t="s">
        <v>128</v>
      </c>
      <c r="C38" s="493">
        <v>4036328</v>
      </c>
      <c r="D38" s="493">
        <v>3754282</v>
      </c>
      <c r="E38" s="542">
        <f t="shared" si="1"/>
        <v>-0.07</v>
      </c>
      <c r="F38" s="309" t="str">
        <f t="shared" si="0"/>
        <v>是</v>
      </c>
    </row>
    <row r="39" spans="2:4">
      <c r="B39" s="548"/>
      <c r="D39" s="549"/>
    </row>
    <row r="41" spans="4:4">
      <c r="D41" s="549"/>
    </row>
    <row r="43" spans="4:4">
      <c r="D43" s="549"/>
    </row>
    <row r="44" spans="4:4">
      <c r="D44" s="549"/>
    </row>
    <row r="46" spans="4:4">
      <c r="D46" s="549"/>
    </row>
    <row r="47" spans="4:4">
      <c r="D47" s="549"/>
    </row>
    <row r="48" spans="4:4">
      <c r="D48" s="549"/>
    </row>
    <row r="49" spans="4:4">
      <c r="D49" s="549"/>
    </row>
    <row r="51" spans="4:4">
      <c r="D51" s="549"/>
    </row>
  </sheetData>
  <autoFilter ref="A3:F39"/>
  <mergeCells count="1">
    <mergeCell ref="B1:E1"/>
  </mergeCells>
  <conditionalFormatting sqref="C34">
    <cfRule type="expression" dxfId="33" priority="14" stopIfTrue="1">
      <formula>"len($A:$A)=3"</formula>
    </cfRule>
  </conditionalFormatting>
  <conditionalFormatting sqref="D37">
    <cfRule type="cellIs" dxfId="34" priority="1" stopIfTrue="1" operator="lessThan">
      <formula>0</formula>
    </cfRule>
    <cfRule type="cellIs" dxfId="35" priority="2" stopIfTrue="1" operator="greaterThan">
      <formula>5</formula>
    </cfRule>
  </conditionalFormatting>
  <conditionalFormatting sqref="D33:D34">
    <cfRule type="cellIs" dxfId="36" priority="29" stopIfTrue="1" operator="lessThan">
      <formula>0</formula>
    </cfRule>
    <cfRule type="cellIs" dxfId="37" priority="30" stopIfTrue="1" operator="greaterThan">
      <formula>5</formula>
    </cfRule>
  </conditionalFormatting>
  <conditionalFormatting sqref="F4:F39">
    <cfRule type="cellIs" dxfId="38" priority="11" stopIfTrue="1" operator="lessThan">
      <formula>0</formula>
    </cfRule>
  </conditionalFormatting>
  <conditionalFormatting sqref="E2 D32 D39:E44">
    <cfRule type="cellIs" dxfId="39" priority="27" stopIfTrue="1" operator="lessThanOrEqual">
      <formula>-1</formula>
    </cfRule>
  </conditionalFormatting>
  <conditionalFormatting sqref="A34:B35">
    <cfRule type="expression" dxfId="40" priority="9" stopIfTrue="1">
      <formula>"len($A:$A)=3"</formula>
    </cfRule>
  </conditionalFormatting>
  <printOptions horizontalCentered="1"/>
  <pageMargins left="0.471527777777778" right="0.393055555555556" top="0.747916666666667" bottom="0.747916666666667" header="0.313888888888889" footer="0.313888888888889"/>
  <pageSetup paperSize="9" scale="75" orientation="portrait"/>
  <headerFooter alignWithMargins="0">
    <oddFooter>&amp;C&amp;16- &amp;P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tabColor rgb="FF00B0F0"/>
  </sheetPr>
  <dimension ref="A1:F44"/>
  <sheetViews>
    <sheetView showGridLines="0" showZeros="0" view="pageBreakPreview" zoomScaleNormal="90" zoomScaleSheetLayoutView="100" topLeftCell="B1" workbookViewId="0">
      <pane ySplit="3" topLeftCell="A28" activePane="bottomLeft" state="frozen"/>
      <selection/>
      <selection pane="bottomLeft" activeCell="D40" sqref="D40"/>
    </sheetView>
  </sheetViews>
  <sheetFormatPr defaultColWidth="9" defaultRowHeight="15.6" outlineLevelCol="5"/>
  <cols>
    <col min="1" max="1" width="14.4444444444444" style="369" customWidth="1"/>
    <col min="2" max="2" width="50.7777777777778" style="369" customWidth="1"/>
    <col min="3" max="5" width="20.6666666666667" style="369" customWidth="1"/>
    <col min="6" max="16384" width="9" style="298"/>
  </cols>
  <sheetData>
    <row r="1" s="477" customFormat="1" ht="45" customHeight="1" spans="1:6">
      <c r="A1" s="479"/>
      <c r="B1" s="479" t="s">
        <v>129</v>
      </c>
      <c r="C1" s="479"/>
      <c r="D1" s="479"/>
      <c r="E1" s="479"/>
      <c r="F1" s="480"/>
    </row>
    <row r="2" ht="18.9" customHeight="1" spans="2:5">
      <c r="B2" s="511"/>
      <c r="C2" s="372"/>
      <c r="D2" s="372"/>
      <c r="E2" s="512" t="s">
        <v>2</v>
      </c>
    </row>
    <row r="3" s="508" customFormat="1" ht="45" customHeight="1" spans="1:6">
      <c r="A3" s="513" t="s">
        <v>3</v>
      </c>
      <c r="B3" s="375" t="s">
        <v>4</v>
      </c>
      <c r="C3" s="194" t="s">
        <v>130</v>
      </c>
      <c r="D3" s="194" t="s">
        <v>6</v>
      </c>
      <c r="E3" s="194" t="s">
        <v>131</v>
      </c>
      <c r="F3" s="305" t="s">
        <v>8</v>
      </c>
    </row>
    <row r="4" ht="32.1" customHeight="1" spans="1:6">
      <c r="A4" s="514" t="s">
        <v>9</v>
      </c>
      <c r="B4" s="515" t="s">
        <v>10</v>
      </c>
      <c r="C4" s="454">
        <v>541000</v>
      </c>
      <c r="D4" s="493">
        <v>525000</v>
      </c>
      <c r="E4" s="516">
        <f t="shared" ref="E4:E14" si="0">IF(C4&gt;0,D4/C4-1,IF(C4&lt;0,-(D4/C4-1),""))</f>
        <v>-0.03</v>
      </c>
      <c r="F4" s="309" t="str">
        <f t="shared" ref="F4:F40" si="1">IF(LEN(A4)=3,"是",IF(B4&lt;&gt;"",IF(SUM(C4:D4)&lt;&gt;0,"是","否"),"是"))</f>
        <v>是</v>
      </c>
    </row>
    <row r="5" ht="32.1" customHeight="1" spans="1:6">
      <c r="A5" s="387" t="s">
        <v>11</v>
      </c>
      <c r="B5" s="517" t="s">
        <v>12</v>
      </c>
      <c r="C5" s="390">
        <v>290000</v>
      </c>
      <c r="D5" s="391">
        <v>269300</v>
      </c>
      <c r="E5" s="518">
        <f t="shared" si="0"/>
        <v>-0.071</v>
      </c>
      <c r="F5" s="309" t="str">
        <f t="shared" si="1"/>
        <v>是</v>
      </c>
    </row>
    <row r="6" ht="32.1" customHeight="1" spans="1:6">
      <c r="A6" s="387" t="s">
        <v>13</v>
      </c>
      <c r="B6" s="517" t="s">
        <v>14</v>
      </c>
      <c r="C6" s="390">
        <v>33300</v>
      </c>
      <c r="D6" s="391">
        <v>30000</v>
      </c>
      <c r="E6" s="518">
        <f t="shared" si="0"/>
        <v>-0.099</v>
      </c>
      <c r="F6" s="309" t="str">
        <f t="shared" si="1"/>
        <v>是</v>
      </c>
    </row>
    <row r="7" ht="32.1" customHeight="1" spans="1:6">
      <c r="A7" s="387" t="s">
        <v>15</v>
      </c>
      <c r="B7" s="517" t="s">
        <v>16</v>
      </c>
      <c r="C7" s="390">
        <v>2500</v>
      </c>
      <c r="D7" s="391">
        <v>2200</v>
      </c>
      <c r="E7" s="518">
        <f t="shared" si="0"/>
        <v>-0.12</v>
      </c>
      <c r="F7" s="309" t="str">
        <f t="shared" si="1"/>
        <v>是</v>
      </c>
    </row>
    <row r="8" customFormat="1" ht="32.1" customHeight="1" spans="1:6">
      <c r="A8" s="519" t="s">
        <v>17</v>
      </c>
      <c r="B8" s="520" t="s">
        <v>18</v>
      </c>
      <c r="C8" s="521">
        <v>0</v>
      </c>
      <c r="D8" s="522">
        <v>0</v>
      </c>
      <c r="E8" s="518" t="str">
        <f t="shared" si="0"/>
        <v/>
      </c>
      <c r="F8" s="309" t="str">
        <f t="shared" si="1"/>
        <v>否</v>
      </c>
    </row>
    <row r="9" ht="32.1" customHeight="1" spans="1:6">
      <c r="A9" s="387" t="s">
        <v>19</v>
      </c>
      <c r="B9" s="517" t="s">
        <v>20</v>
      </c>
      <c r="C9" s="390">
        <v>185100</v>
      </c>
      <c r="D9" s="391">
        <v>192200</v>
      </c>
      <c r="E9" s="518">
        <f t="shared" si="0"/>
        <v>0.038</v>
      </c>
      <c r="F9" s="309" t="str">
        <f t="shared" si="1"/>
        <v>是</v>
      </c>
    </row>
    <row r="10" customFormat="1" ht="32.1" customHeight="1" spans="1:6">
      <c r="A10" s="519" t="s">
        <v>21</v>
      </c>
      <c r="B10" s="520" t="s">
        <v>22</v>
      </c>
      <c r="C10" s="521">
        <v>5500</v>
      </c>
      <c r="D10" s="522">
        <v>4300</v>
      </c>
      <c r="E10" s="518">
        <f t="shared" si="0"/>
        <v>-0.218</v>
      </c>
      <c r="F10" s="309" t="str">
        <f t="shared" si="1"/>
        <v>是</v>
      </c>
    </row>
    <row r="11" customFormat="1" ht="32.1" customHeight="1" spans="1:6">
      <c r="A11" s="519" t="s">
        <v>23</v>
      </c>
      <c r="B11" s="520" t="s">
        <v>24</v>
      </c>
      <c r="C11" s="521">
        <v>10400</v>
      </c>
      <c r="D11" s="522">
        <v>14000</v>
      </c>
      <c r="E11" s="518">
        <f t="shared" si="0"/>
        <v>0.346</v>
      </c>
      <c r="F11" s="309" t="str">
        <f t="shared" si="1"/>
        <v>是</v>
      </c>
    </row>
    <row r="12" customFormat="1" ht="32.1" customHeight="1" spans="1:6">
      <c r="A12" s="519" t="s">
        <v>25</v>
      </c>
      <c r="B12" s="520" t="s">
        <v>26</v>
      </c>
      <c r="C12" s="521">
        <v>8720</v>
      </c>
      <c r="D12" s="522">
        <v>8000</v>
      </c>
      <c r="E12" s="518">
        <f t="shared" si="0"/>
        <v>-0.083</v>
      </c>
      <c r="F12" s="309" t="str">
        <f t="shared" si="1"/>
        <v>是</v>
      </c>
    </row>
    <row r="13" customFormat="1" ht="32.1" customHeight="1" spans="1:6">
      <c r="A13" s="519" t="s">
        <v>27</v>
      </c>
      <c r="B13" s="520" t="s">
        <v>28</v>
      </c>
      <c r="C13" s="521">
        <v>80</v>
      </c>
      <c r="D13" s="522">
        <v>0</v>
      </c>
      <c r="E13" s="518">
        <f t="shared" si="0"/>
        <v>-1</v>
      </c>
      <c r="F13" s="309" t="str">
        <f t="shared" si="1"/>
        <v>是</v>
      </c>
    </row>
    <row r="14" customFormat="1" ht="32.1" customHeight="1" spans="1:6">
      <c r="A14" s="519" t="s">
        <v>29</v>
      </c>
      <c r="B14" s="520" t="s">
        <v>30</v>
      </c>
      <c r="C14" s="521">
        <v>3100</v>
      </c>
      <c r="D14" s="522">
        <v>3200</v>
      </c>
      <c r="E14" s="518">
        <f t="shared" si="0"/>
        <v>0.032</v>
      </c>
      <c r="F14" s="309" t="str">
        <f t="shared" si="1"/>
        <v>是</v>
      </c>
    </row>
    <row r="15" ht="32.1" customHeight="1" spans="1:6">
      <c r="A15" s="387" t="s">
        <v>31</v>
      </c>
      <c r="B15" s="517" t="s">
        <v>32</v>
      </c>
      <c r="C15" s="390">
        <v>0</v>
      </c>
      <c r="D15" s="391">
        <v>0</v>
      </c>
      <c r="E15" s="379"/>
      <c r="F15" s="309" t="str">
        <f t="shared" si="1"/>
        <v>否</v>
      </c>
    </row>
    <row r="16" customFormat="1" ht="32.1" customHeight="1" spans="1:6">
      <c r="A16" s="519" t="s">
        <v>33</v>
      </c>
      <c r="B16" s="520" t="s">
        <v>34</v>
      </c>
      <c r="C16" s="521">
        <v>300</v>
      </c>
      <c r="D16" s="522">
        <v>0</v>
      </c>
      <c r="E16" s="518">
        <f>IF(C16&gt;0,D16/C16-1,IF(C16&lt;0,-(D16/C16-1),""))</f>
        <v>-1</v>
      </c>
      <c r="F16" s="309" t="str">
        <f t="shared" si="1"/>
        <v>是</v>
      </c>
    </row>
    <row r="17" customFormat="1" ht="32.1" customHeight="1" spans="1:6">
      <c r="A17" s="519" t="s">
        <v>35</v>
      </c>
      <c r="B17" s="520" t="s">
        <v>36</v>
      </c>
      <c r="C17" s="521">
        <v>0</v>
      </c>
      <c r="D17" s="522">
        <v>0</v>
      </c>
      <c r="E17" s="518" t="str">
        <f>IF(C17&gt;0,D17/C17-1,IF(C17&lt;0,-(D17/C17-1),""))</f>
        <v/>
      </c>
      <c r="F17" s="309" t="str">
        <f t="shared" si="1"/>
        <v>否</v>
      </c>
    </row>
    <row r="18" customFormat="1" ht="32.1" customHeight="1" spans="1:6">
      <c r="A18" s="519" t="s">
        <v>37</v>
      </c>
      <c r="B18" s="520" t="s">
        <v>38</v>
      </c>
      <c r="C18" s="521">
        <v>2000</v>
      </c>
      <c r="D18" s="522">
        <v>1800</v>
      </c>
      <c r="E18" s="518">
        <f>IF(C18&gt;0,D18/C18-1,IF(C18&lt;0,-(D18/C18-1),""))</f>
        <v>-0.1</v>
      </c>
      <c r="F18" s="309" t="str">
        <f t="shared" si="1"/>
        <v>是</v>
      </c>
    </row>
    <row r="19" customFormat="1" ht="32.1" customHeight="1" spans="1:6">
      <c r="A19" s="568" t="s">
        <v>132</v>
      </c>
      <c r="B19" s="520" t="s">
        <v>40</v>
      </c>
      <c r="C19" s="521">
        <v>0</v>
      </c>
      <c r="D19" s="522">
        <v>0</v>
      </c>
      <c r="E19" s="518" t="str">
        <f t="shared" ref="E19:E40" si="2">IF(C19&gt;0,D19/C19-1,IF(C19&lt;0,-(D19/C19-1),""))</f>
        <v/>
      </c>
      <c r="F19" s="309" t="str">
        <f t="shared" si="1"/>
        <v>否</v>
      </c>
    </row>
    <row r="20" ht="32.1" customHeight="1" spans="1:6">
      <c r="A20" s="383" t="s">
        <v>41</v>
      </c>
      <c r="B20" s="515" t="s">
        <v>42</v>
      </c>
      <c r="C20" s="454">
        <v>155787</v>
      </c>
      <c r="D20" s="493">
        <v>198370</v>
      </c>
      <c r="E20" s="516">
        <f t="shared" si="2"/>
        <v>0.273</v>
      </c>
      <c r="F20" s="309" t="str">
        <f t="shared" si="1"/>
        <v>是</v>
      </c>
    </row>
    <row r="21" ht="32.1" customHeight="1" spans="1:6">
      <c r="A21" s="523" t="s">
        <v>43</v>
      </c>
      <c r="B21" s="517" t="s">
        <v>44</v>
      </c>
      <c r="C21" s="390">
        <v>48610</v>
      </c>
      <c r="D21" s="391">
        <v>64356</v>
      </c>
      <c r="E21" s="518">
        <f t="shared" si="2"/>
        <v>0.324</v>
      </c>
      <c r="F21" s="309" t="str">
        <f t="shared" si="1"/>
        <v>是</v>
      </c>
    </row>
    <row r="22" ht="32.1" customHeight="1" spans="1:6">
      <c r="A22" s="387" t="s">
        <v>45</v>
      </c>
      <c r="B22" s="524" t="s">
        <v>46</v>
      </c>
      <c r="C22" s="390">
        <v>68287</v>
      </c>
      <c r="D22" s="391">
        <v>38235</v>
      </c>
      <c r="E22" s="518">
        <f t="shared" si="2"/>
        <v>-0.44</v>
      </c>
      <c r="F22" s="309" t="str">
        <f t="shared" si="1"/>
        <v>是</v>
      </c>
    </row>
    <row r="23" ht="32.1" customHeight="1" spans="1:6">
      <c r="A23" s="387" t="s">
        <v>47</v>
      </c>
      <c r="B23" s="517" t="s">
        <v>48</v>
      </c>
      <c r="C23" s="390">
        <v>16743</v>
      </c>
      <c r="D23" s="391">
        <v>18666</v>
      </c>
      <c r="E23" s="518">
        <f t="shared" si="2"/>
        <v>0.115</v>
      </c>
      <c r="F23" s="309" t="str">
        <f t="shared" si="1"/>
        <v>是</v>
      </c>
    </row>
    <row r="24" ht="32.1" customHeight="1" spans="1:6">
      <c r="A24" s="387" t="s">
        <v>49</v>
      </c>
      <c r="B24" s="517" t="s">
        <v>50</v>
      </c>
      <c r="C24" s="390">
        <v>0</v>
      </c>
      <c r="D24" s="391">
        <v>0</v>
      </c>
      <c r="E24" s="518" t="str">
        <f t="shared" si="2"/>
        <v/>
      </c>
      <c r="F24" s="309" t="str">
        <f t="shared" si="1"/>
        <v>否</v>
      </c>
    </row>
    <row r="25" ht="32.1" customHeight="1" spans="1:6">
      <c r="A25" s="387" t="s">
        <v>51</v>
      </c>
      <c r="B25" s="517" t="s">
        <v>52</v>
      </c>
      <c r="C25" s="390">
        <v>4947</v>
      </c>
      <c r="D25" s="391">
        <v>52463</v>
      </c>
      <c r="E25" s="518">
        <f t="shared" si="2"/>
        <v>9.605</v>
      </c>
      <c r="F25" s="309" t="str">
        <f t="shared" si="1"/>
        <v>是</v>
      </c>
    </row>
    <row r="26" customFormat="1" ht="32.1" customHeight="1" spans="1:6">
      <c r="A26" s="519" t="s">
        <v>53</v>
      </c>
      <c r="B26" s="520" t="s">
        <v>54</v>
      </c>
      <c r="C26" s="521">
        <v>0</v>
      </c>
      <c r="D26" s="522">
        <v>0</v>
      </c>
      <c r="E26" s="518" t="str">
        <f t="shared" si="2"/>
        <v/>
      </c>
      <c r="F26" s="309" t="str">
        <f t="shared" si="1"/>
        <v>否</v>
      </c>
    </row>
    <row r="27" ht="32.1" customHeight="1" spans="1:6">
      <c r="A27" s="387" t="s">
        <v>55</v>
      </c>
      <c r="B27" s="517" t="s">
        <v>56</v>
      </c>
      <c r="C27" s="390">
        <v>17200</v>
      </c>
      <c r="D27" s="391">
        <v>24642</v>
      </c>
      <c r="E27" s="518">
        <f t="shared" si="2"/>
        <v>0.433</v>
      </c>
      <c r="F27" s="309" t="str">
        <f t="shared" si="1"/>
        <v>是</v>
      </c>
    </row>
    <row r="28" ht="32.1" customHeight="1" spans="1:6">
      <c r="A28" s="387" t="s">
        <v>57</v>
      </c>
      <c r="B28" s="517" t="s">
        <v>58</v>
      </c>
      <c r="C28" s="390">
        <v>0</v>
      </c>
      <c r="D28" s="391">
        <v>8</v>
      </c>
      <c r="E28" s="518" t="str">
        <f t="shared" si="2"/>
        <v/>
      </c>
      <c r="F28" s="309" t="str">
        <f t="shared" si="1"/>
        <v>是</v>
      </c>
    </row>
    <row r="29" ht="32.1" customHeight="1" spans="1:6">
      <c r="A29" s="387"/>
      <c r="B29" s="517"/>
      <c r="C29" s="390"/>
      <c r="D29" s="391"/>
      <c r="E29" s="518" t="str">
        <f t="shared" si="2"/>
        <v/>
      </c>
      <c r="F29" s="309" t="str">
        <f t="shared" si="1"/>
        <v>是</v>
      </c>
    </row>
    <row r="30" s="371" customFormat="1" ht="32.1" customHeight="1" spans="1:6">
      <c r="A30" s="525"/>
      <c r="B30" s="526" t="s">
        <v>133</v>
      </c>
      <c r="C30" s="454">
        <v>696787</v>
      </c>
      <c r="D30" s="493">
        <v>723370</v>
      </c>
      <c r="E30" s="516">
        <f t="shared" si="2"/>
        <v>0.038</v>
      </c>
      <c r="F30" s="309" t="str">
        <f t="shared" si="1"/>
        <v>是</v>
      </c>
    </row>
    <row r="31" ht="32.1" customHeight="1" spans="1:6">
      <c r="A31" s="383">
        <v>105</v>
      </c>
      <c r="B31" s="211" t="s">
        <v>60</v>
      </c>
      <c r="C31" s="390">
        <v>246100</v>
      </c>
      <c r="D31" s="493">
        <v>580150</v>
      </c>
      <c r="E31" s="516">
        <f t="shared" si="2"/>
        <v>1.357</v>
      </c>
      <c r="F31" s="309" t="str">
        <f t="shared" si="1"/>
        <v>是</v>
      </c>
    </row>
    <row r="32" ht="32.1" customHeight="1" spans="1:6">
      <c r="A32" s="527">
        <v>110</v>
      </c>
      <c r="B32" s="528" t="s">
        <v>61</v>
      </c>
      <c r="C32" s="454">
        <v>1388425</v>
      </c>
      <c r="D32" s="493">
        <v>1532672</v>
      </c>
      <c r="E32" s="516">
        <f t="shared" si="2"/>
        <v>0.104</v>
      </c>
      <c r="F32" s="309" t="str">
        <f t="shared" si="1"/>
        <v>是</v>
      </c>
    </row>
    <row r="33" ht="32.1" customHeight="1" spans="1:6">
      <c r="A33" s="414">
        <v>11001</v>
      </c>
      <c r="B33" s="355" t="s">
        <v>62</v>
      </c>
      <c r="C33" s="390">
        <v>-92511</v>
      </c>
      <c r="D33" s="391">
        <v>-92511</v>
      </c>
      <c r="E33" s="518">
        <f t="shared" si="2"/>
        <v>0</v>
      </c>
      <c r="F33" s="309" t="str">
        <f t="shared" si="1"/>
        <v>是</v>
      </c>
    </row>
    <row r="34" ht="32.1" customHeight="1" spans="1:6">
      <c r="A34" s="414"/>
      <c r="B34" s="355" t="s">
        <v>63</v>
      </c>
      <c r="C34" s="390">
        <v>1064501</v>
      </c>
      <c r="D34" s="391">
        <v>1237665</v>
      </c>
      <c r="E34" s="518">
        <f t="shared" si="2"/>
        <v>0.163</v>
      </c>
      <c r="F34" s="309" t="str">
        <f t="shared" si="1"/>
        <v>是</v>
      </c>
    </row>
    <row r="35" ht="32.1" customHeight="1" spans="1:6">
      <c r="A35" s="414">
        <v>11006</v>
      </c>
      <c r="B35" s="355" t="s">
        <v>134</v>
      </c>
      <c r="C35" s="390">
        <v>190000</v>
      </c>
      <c r="D35" s="391">
        <v>190000</v>
      </c>
      <c r="E35" s="518">
        <f t="shared" si="2"/>
        <v>0</v>
      </c>
      <c r="F35" s="309" t="str">
        <f t="shared" si="1"/>
        <v>是</v>
      </c>
    </row>
    <row r="36" ht="32.1" customHeight="1" spans="1:6">
      <c r="A36" s="414">
        <v>11008</v>
      </c>
      <c r="B36" s="355" t="s">
        <v>64</v>
      </c>
      <c r="C36" s="390">
        <v>184500</v>
      </c>
      <c r="D36" s="391">
        <v>147308</v>
      </c>
      <c r="E36" s="518">
        <f t="shared" si="2"/>
        <v>-0.202</v>
      </c>
      <c r="F36" s="309" t="str">
        <f t="shared" si="1"/>
        <v>是</v>
      </c>
    </row>
    <row r="37" ht="32.1" customHeight="1" spans="1:6">
      <c r="A37" s="414">
        <v>11009</v>
      </c>
      <c r="B37" s="355" t="s">
        <v>65</v>
      </c>
      <c r="C37" s="390">
        <v>38855</v>
      </c>
      <c r="D37" s="391">
        <v>50210</v>
      </c>
      <c r="E37" s="518">
        <f t="shared" si="2"/>
        <v>0.292</v>
      </c>
      <c r="F37" s="309" t="str">
        <f t="shared" si="1"/>
        <v>是</v>
      </c>
    </row>
    <row r="38" s="509" customFormat="1" ht="32.1" customHeight="1" spans="1:6">
      <c r="A38" s="529">
        <v>11013</v>
      </c>
      <c r="B38" s="530" t="s">
        <v>66</v>
      </c>
      <c r="C38" s="521">
        <v>0</v>
      </c>
      <c r="D38" s="522">
        <v>0</v>
      </c>
      <c r="E38" s="518" t="str">
        <f t="shared" si="2"/>
        <v/>
      </c>
      <c r="F38" s="309" t="str">
        <f t="shared" si="1"/>
        <v>否</v>
      </c>
    </row>
    <row r="39" s="510" customFormat="1" ht="32.1" customHeight="1" spans="1:6">
      <c r="A39" s="414">
        <v>11015</v>
      </c>
      <c r="B39" s="531" t="s">
        <v>67</v>
      </c>
      <c r="C39" s="390">
        <v>3080</v>
      </c>
      <c r="D39" s="391">
        <v>0</v>
      </c>
      <c r="E39" s="518">
        <f t="shared" si="2"/>
        <v>-1</v>
      </c>
      <c r="F39" s="309" t="str">
        <f t="shared" si="1"/>
        <v>是</v>
      </c>
    </row>
    <row r="40" ht="32.1" customHeight="1" spans="1:6">
      <c r="A40" s="532"/>
      <c r="B40" s="533" t="s">
        <v>68</v>
      </c>
      <c r="C40" s="454">
        <v>2331312</v>
      </c>
      <c r="D40" s="493">
        <v>2836192</v>
      </c>
      <c r="E40" s="516">
        <f t="shared" si="2"/>
        <v>0.217</v>
      </c>
      <c r="F40" s="309" t="str">
        <f t="shared" si="1"/>
        <v>是</v>
      </c>
    </row>
    <row r="41" spans="4:4">
      <c r="D41" s="534"/>
    </row>
    <row r="42" spans="4:4">
      <c r="D42" s="534"/>
    </row>
    <row r="43" spans="4:4">
      <c r="D43" s="534"/>
    </row>
    <row r="44" spans="4:4">
      <c r="D44" s="534"/>
    </row>
  </sheetData>
  <autoFilter ref="A3:F40"/>
  <mergeCells count="1">
    <mergeCell ref="B1:E1"/>
  </mergeCells>
  <conditionalFormatting sqref="E2">
    <cfRule type="cellIs" dxfId="41" priority="33" stopIfTrue="1" operator="lessThanOrEqual">
      <formula>-1</formula>
    </cfRule>
  </conditionalFormatting>
  <conditionalFormatting sqref="A31:B31">
    <cfRule type="expression" dxfId="42" priority="39" stopIfTrue="1">
      <formula>"len($A:$A)=3"</formula>
    </cfRule>
  </conditionalFormatting>
  <conditionalFormatting sqref="C31">
    <cfRule type="expression" dxfId="43" priority="1" stopIfTrue="1">
      <formula>"len($A:$A)=3"</formula>
    </cfRule>
    <cfRule type="expression" dxfId="44" priority="2" stopIfTrue="1">
      <formula>"len($A:$A)=3"</formula>
    </cfRule>
  </conditionalFormatting>
  <conditionalFormatting sqref="B38:B39">
    <cfRule type="expression" dxfId="45" priority="7" stopIfTrue="1">
      <formula>"len($A:$A)=3"</formula>
    </cfRule>
    <cfRule type="expression" dxfId="46" priority="8" stopIfTrue="1">
      <formula>"len($A:$A)=3"</formula>
    </cfRule>
  </conditionalFormatting>
  <conditionalFormatting sqref="C33:C34">
    <cfRule type="expression" dxfId="47" priority="37" stopIfTrue="1">
      <formula>"len($A:$A)=3"</formula>
    </cfRule>
  </conditionalFormatting>
  <conditionalFormatting sqref="C36:C39">
    <cfRule type="expression" dxfId="48" priority="35" stopIfTrue="1">
      <formula>"len($A:$A)=3"</formula>
    </cfRule>
  </conditionalFormatting>
  <conditionalFormatting sqref="F4:F58">
    <cfRule type="cellIs" dxfId="49" priority="23" stopIfTrue="1" operator="lessThan">
      <formula>0</formula>
    </cfRule>
  </conditionalFormatting>
  <conditionalFormatting sqref="A4:C28 D4">
    <cfRule type="expression" dxfId="50" priority="29" stopIfTrue="1">
      <formula>"len($A:$A)=3"</formula>
    </cfRule>
  </conditionalFormatting>
  <conditionalFormatting sqref="B4:C6 D4">
    <cfRule type="expression" dxfId="51" priority="32" stopIfTrue="1">
      <formula>"len($A:$A)=3"</formula>
    </cfRule>
  </conditionalFormatting>
  <conditionalFormatting sqref="B7:C8">
    <cfRule type="expression" dxfId="52" priority="31" stopIfTrue="1">
      <formula>"len($A:$A)=3"</formula>
    </cfRule>
  </conditionalFormatting>
  <conditionalFormatting sqref="A29:C29 C39 B40:C58 D40:D44">
    <cfRule type="expression" dxfId="53" priority="40" stopIfTrue="1">
      <formula>"len($A:$A)=3"</formula>
    </cfRule>
  </conditionalFormatting>
  <conditionalFormatting sqref="B29:C29 B31 C32:C34 D32 C38:C39">
    <cfRule type="expression" dxfId="54" priority="52" stopIfTrue="1">
      <formula>"len($A:$A)=3"</formula>
    </cfRule>
  </conditionalFormatting>
  <conditionalFormatting sqref="A32:B32 A35:C35">
    <cfRule type="expression" dxfId="55" priority="12" stopIfTrue="1">
      <formula>"len($A:$A)=3"</formula>
    </cfRule>
  </conditionalFormatting>
  <conditionalFormatting sqref="B32:B34 B39">
    <cfRule type="expression" dxfId="56" priority="13" stopIfTrue="1">
      <formula>"len($A:$A)=3"</formula>
    </cfRule>
  </conditionalFormatting>
  <conditionalFormatting sqref="C32:C34 D32">
    <cfRule type="expression" dxfId="57" priority="38" stopIfTrue="1">
      <formula>"len($A:$A)=3"</formula>
    </cfRule>
  </conditionalFormatting>
  <conditionalFormatting sqref="A33:B34">
    <cfRule type="expression" dxfId="58" priority="11" stopIfTrue="1">
      <formula>"len($A:$A)=3"</formula>
    </cfRule>
  </conditionalFormatting>
  <conditionalFormatting sqref="A36:B44">
    <cfRule type="expression" dxfId="59" priority="9" stopIfTrue="1">
      <formula>"len($A:$A)=3"</formula>
    </cfRule>
  </conditionalFormatting>
  <conditionalFormatting sqref="A38:B39">
    <cfRule type="expression" dxfId="60" priority="6" stopIfTrue="1">
      <formula>"len($A:$A)=3"</formula>
    </cfRule>
  </conditionalFormatting>
  <printOptions horizontalCentered="1"/>
  <pageMargins left="0.471527777777778" right="0.393055555555556" top="0.747916666666667" bottom="0.747916666666667" header="0.313888888888889" footer="0.313888888888889"/>
  <pageSetup paperSize="9" scale="75" orientation="portrait"/>
  <headerFooter alignWithMargins="0">
    <oddFooter>&amp;C&amp;16- &amp;P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tabColor rgb="FF00B0F0"/>
  </sheetPr>
  <dimension ref="A1:G1368"/>
  <sheetViews>
    <sheetView showGridLines="0" showZeros="0" view="pageBreakPreview" zoomScaleNormal="100" zoomScaleSheetLayoutView="100" workbookViewId="0">
      <pane xSplit="1" ySplit="3" topLeftCell="B1351" activePane="bottomRight" state="frozen"/>
      <selection/>
      <selection pane="topRight"/>
      <selection pane="bottomLeft"/>
      <selection pane="bottomRight" activeCell="B1280" sqref="B1280"/>
    </sheetView>
  </sheetViews>
  <sheetFormatPr defaultColWidth="9" defaultRowHeight="15.6" outlineLevelCol="6"/>
  <cols>
    <col min="1" max="1" width="19.1111111111111" style="367" hidden="1" customWidth="1"/>
    <col min="2" max="2" width="50.6666666666667" style="367" customWidth="1"/>
    <col min="3" max="4" width="20.6666666666667" style="367" customWidth="1"/>
    <col min="5" max="5" width="20.6666666666667" style="368" customWidth="1"/>
    <col min="6" max="6" width="4.33333333333333" style="367" customWidth="1"/>
    <col min="7" max="7" width="4.88888888888889" style="367" customWidth="1"/>
    <col min="8" max="16384" width="9" style="367"/>
  </cols>
  <sheetData>
    <row r="1" s="477" customFormat="1" ht="45" customHeight="1" spans="1:6">
      <c r="A1" s="479"/>
      <c r="B1" s="479" t="s">
        <v>135</v>
      </c>
      <c r="C1" s="479"/>
      <c r="D1" s="479"/>
      <c r="E1" s="479"/>
      <c r="F1" s="480"/>
    </row>
    <row r="2" s="253" customFormat="1" ht="20.1" customHeight="1" spans="1:5">
      <c r="A2" s="481"/>
      <c r="B2" s="482"/>
      <c r="C2" s="483"/>
      <c r="D2" s="484"/>
      <c r="E2" s="484" t="s">
        <v>2</v>
      </c>
    </row>
    <row r="3" s="433" customFormat="1" ht="45" customHeight="1" spans="1:7">
      <c r="A3" s="485" t="s">
        <v>3</v>
      </c>
      <c r="B3" s="486" t="s">
        <v>4</v>
      </c>
      <c r="C3" s="485" t="s">
        <v>130</v>
      </c>
      <c r="D3" s="485" t="s">
        <v>6</v>
      </c>
      <c r="E3" s="485" t="s">
        <v>131</v>
      </c>
      <c r="F3" s="452" t="s">
        <v>8</v>
      </c>
      <c r="G3" s="433" t="s">
        <v>136</v>
      </c>
    </row>
    <row r="4" ht="36" customHeight="1" spans="1:7">
      <c r="A4" s="487" t="s">
        <v>70</v>
      </c>
      <c r="B4" s="335" t="s">
        <v>71</v>
      </c>
      <c r="C4" s="377">
        <v>64914</v>
      </c>
      <c r="D4" s="377">
        <v>69865</v>
      </c>
      <c r="E4" s="401">
        <f t="shared" ref="E4:E12" si="0">IF(C4&gt;0,D4/C4-1,IF(C4&lt;0,-(D4/C4-1),""))</f>
        <v>0.076</v>
      </c>
      <c r="F4" s="311" t="str">
        <f t="shared" ref="F4:F67" si="1">IF(LEN(A4)=3,"是",IF(B4&lt;&gt;"",IF(SUM(C4:D4)&lt;&gt;0,"是","否"),"是"))</f>
        <v>是</v>
      </c>
      <c r="G4" s="367" t="str">
        <f t="shared" ref="G4:G67" si="2">IF(LEN(A4)=3,"类",IF(LEN(A4)=5,"款","项"))</f>
        <v>类</v>
      </c>
    </row>
    <row r="5" ht="36" customHeight="1" spans="1:7">
      <c r="A5" s="487" t="s">
        <v>137</v>
      </c>
      <c r="B5" s="335" t="s">
        <v>138</v>
      </c>
      <c r="C5" s="377">
        <v>2441</v>
      </c>
      <c r="D5" s="377">
        <v>2211</v>
      </c>
      <c r="E5" s="400">
        <f t="shared" si="0"/>
        <v>-0.094</v>
      </c>
      <c r="F5" s="311" t="str">
        <f t="shared" si="1"/>
        <v>是</v>
      </c>
      <c r="G5" s="367" t="str">
        <f t="shared" si="2"/>
        <v>款</v>
      </c>
    </row>
    <row r="6" ht="36" customHeight="1" spans="1:7">
      <c r="A6" s="488" t="s">
        <v>139</v>
      </c>
      <c r="B6" s="339" t="s">
        <v>140</v>
      </c>
      <c r="C6" s="380">
        <v>2036</v>
      </c>
      <c r="D6" s="380">
        <v>1892</v>
      </c>
      <c r="E6" s="401">
        <f t="shared" si="0"/>
        <v>-0.071</v>
      </c>
      <c r="F6" s="311" t="str">
        <f t="shared" si="1"/>
        <v>是</v>
      </c>
      <c r="G6" s="367" t="str">
        <f t="shared" si="2"/>
        <v>项</v>
      </c>
    </row>
    <row r="7" ht="36" customHeight="1" spans="1:7">
      <c r="A7" s="488" t="s">
        <v>141</v>
      </c>
      <c r="B7" s="339" t="s">
        <v>142</v>
      </c>
      <c r="C7" s="380">
        <v>65</v>
      </c>
      <c r="D7" s="380">
        <v>65</v>
      </c>
      <c r="E7" s="401">
        <f t="shared" si="0"/>
        <v>0</v>
      </c>
      <c r="F7" s="311" t="str">
        <f t="shared" si="1"/>
        <v>是</v>
      </c>
      <c r="G7" s="367" t="str">
        <f t="shared" si="2"/>
        <v>项</v>
      </c>
    </row>
    <row r="8" ht="36" customHeight="1" spans="1:7">
      <c r="A8" s="488" t="s">
        <v>143</v>
      </c>
      <c r="B8" s="339" t="s">
        <v>144</v>
      </c>
      <c r="C8" s="380">
        <v>0</v>
      </c>
      <c r="D8" s="380">
        <v>0</v>
      </c>
      <c r="E8" s="401" t="str">
        <f t="shared" si="0"/>
        <v/>
      </c>
      <c r="F8" s="311" t="str">
        <f t="shared" si="1"/>
        <v>否</v>
      </c>
      <c r="G8" s="367" t="str">
        <f t="shared" si="2"/>
        <v>项</v>
      </c>
    </row>
    <row r="9" ht="36" customHeight="1" spans="1:7">
      <c r="A9" s="488" t="s">
        <v>145</v>
      </c>
      <c r="B9" s="339" t="s">
        <v>146</v>
      </c>
      <c r="C9" s="380">
        <v>130</v>
      </c>
      <c r="D9" s="380">
        <v>130</v>
      </c>
      <c r="E9" s="401">
        <f t="shared" si="0"/>
        <v>0</v>
      </c>
      <c r="F9" s="311" t="str">
        <f t="shared" si="1"/>
        <v>是</v>
      </c>
      <c r="G9" s="367" t="str">
        <f t="shared" si="2"/>
        <v>项</v>
      </c>
    </row>
    <row r="10" ht="36" customHeight="1" spans="1:7">
      <c r="A10" s="488" t="s">
        <v>147</v>
      </c>
      <c r="B10" s="339" t="s">
        <v>148</v>
      </c>
      <c r="C10" s="380">
        <v>11</v>
      </c>
      <c r="D10" s="380">
        <v>11</v>
      </c>
      <c r="E10" s="401">
        <f t="shared" si="0"/>
        <v>0</v>
      </c>
      <c r="F10" s="311" t="str">
        <f t="shared" si="1"/>
        <v>是</v>
      </c>
      <c r="G10" s="367" t="str">
        <f t="shared" si="2"/>
        <v>项</v>
      </c>
    </row>
    <row r="11" ht="36" customHeight="1" spans="1:7">
      <c r="A11" s="488" t="s">
        <v>149</v>
      </c>
      <c r="B11" s="339" t="s">
        <v>150</v>
      </c>
      <c r="C11" s="380">
        <v>0</v>
      </c>
      <c r="D11" s="380">
        <v>0</v>
      </c>
      <c r="E11" s="401" t="str">
        <f t="shared" si="0"/>
        <v/>
      </c>
      <c r="F11" s="311" t="str">
        <f t="shared" si="1"/>
        <v>否</v>
      </c>
      <c r="G11" s="367" t="str">
        <f t="shared" si="2"/>
        <v>项</v>
      </c>
    </row>
    <row r="12" ht="36" customHeight="1" spans="1:7">
      <c r="A12" s="488" t="s">
        <v>151</v>
      </c>
      <c r="B12" s="339" t="s">
        <v>152</v>
      </c>
      <c r="C12" s="380">
        <v>29</v>
      </c>
      <c r="D12" s="380">
        <v>0</v>
      </c>
      <c r="E12" s="401">
        <f t="shared" si="0"/>
        <v>-1</v>
      </c>
      <c r="F12" s="311" t="str">
        <f t="shared" si="1"/>
        <v>是</v>
      </c>
      <c r="G12" s="367" t="str">
        <f t="shared" si="2"/>
        <v>项</v>
      </c>
    </row>
    <row r="13" ht="36" customHeight="1" spans="1:7">
      <c r="A13" s="488" t="s">
        <v>153</v>
      </c>
      <c r="B13" s="339" t="s">
        <v>154</v>
      </c>
      <c r="C13" s="380">
        <v>70</v>
      </c>
      <c r="D13" s="380">
        <v>0</v>
      </c>
      <c r="E13" s="401">
        <f t="shared" ref="E13:E76" si="3">IF(C13&gt;0,D13/C13-1,IF(C13&lt;0,-(D13/C13-1),""))</f>
        <v>-1</v>
      </c>
      <c r="F13" s="311" t="str">
        <f t="shared" si="1"/>
        <v>是</v>
      </c>
      <c r="G13" s="367" t="str">
        <f t="shared" si="2"/>
        <v>项</v>
      </c>
    </row>
    <row r="14" ht="36" customHeight="1" spans="1:7">
      <c r="A14" s="488" t="s">
        <v>155</v>
      </c>
      <c r="B14" s="339" t="s">
        <v>156</v>
      </c>
      <c r="C14" s="380">
        <v>0</v>
      </c>
      <c r="D14" s="380">
        <v>0</v>
      </c>
      <c r="E14" s="401" t="str">
        <f t="shared" si="3"/>
        <v/>
      </c>
      <c r="F14" s="311" t="str">
        <f t="shared" si="1"/>
        <v>否</v>
      </c>
      <c r="G14" s="367" t="str">
        <f t="shared" si="2"/>
        <v>项</v>
      </c>
    </row>
    <row r="15" ht="36" customHeight="1" spans="1:7">
      <c r="A15" s="488" t="s">
        <v>157</v>
      </c>
      <c r="B15" s="339" t="s">
        <v>158</v>
      </c>
      <c r="C15" s="380">
        <v>100</v>
      </c>
      <c r="D15" s="380">
        <v>113</v>
      </c>
      <c r="E15" s="401">
        <f t="shared" si="3"/>
        <v>0.13</v>
      </c>
      <c r="F15" s="311" t="str">
        <f t="shared" si="1"/>
        <v>是</v>
      </c>
      <c r="G15" s="367" t="str">
        <f t="shared" si="2"/>
        <v>项</v>
      </c>
    </row>
    <row r="16" ht="36" customHeight="1" spans="1:7">
      <c r="A16" s="488" t="s">
        <v>159</v>
      </c>
      <c r="B16" s="339" t="s">
        <v>160</v>
      </c>
      <c r="C16" s="380">
        <v>0</v>
      </c>
      <c r="D16" s="380">
        <v>0</v>
      </c>
      <c r="E16" s="401" t="str">
        <f t="shared" si="3"/>
        <v/>
      </c>
      <c r="F16" s="311" t="str">
        <f t="shared" si="1"/>
        <v>否</v>
      </c>
      <c r="G16" s="367" t="str">
        <f t="shared" si="2"/>
        <v>项</v>
      </c>
    </row>
    <row r="17" ht="36" customHeight="1" spans="1:7">
      <c r="A17" s="487" t="s">
        <v>161</v>
      </c>
      <c r="B17" s="335" t="s">
        <v>162</v>
      </c>
      <c r="C17" s="377">
        <v>2006</v>
      </c>
      <c r="D17" s="377">
        <v>1890</v>
      </c>
      <c r="E17" s="400">
        <f t="shared" si="3"/>
        <v>-0.058</v>
      </c>
      <c r="F17" s="311" t="str">
        <f t="shared" si="1"/>
        <v>是</v>
      </c>
      <c r="G17" s="367" t="str">
        <f t="shared" si="2"/>
        <v>款</v>
      </c>
    </row>
    <row r="18" ht="36" customHeight="1" spans="1:7">
      <c r="A18" s="488" t="s">
        <v>163</v>
      </c>
      <c r="B18" s="339" t="s">
        <v>140</v>
      </c>
      <c r="C18" s="380">
        <v>1667</v>
      </c>
      <c r="D18" s="380">
        <v>1588</v>
      </c>
      <c r="E18" s="401">
        <f t="shared" si="3"/>
        <v>-0.047</v>
      </c>
      <c r="F18" s="311" t="str">
        <f t="shared" si="1"/>
        <v>是</v>
      </c>
      <c r="G18" s="367" t="str">
        <f t="shared" si="2"/>
        <v>项</v>
      </c>
    </row>
    <row r="19" ht="36" customHeight="1" spans="1:7">
      <c r="A19" s="488" t="s">
        <v>164</v>
      </c>
      <c r="B19" s="339" t="s">
        <v>142</v>
      </c>
      <c r="C19" s="380">
        <v>0</v>
      </c>
      <c r="D19" s="380">
        <v>0</v>
      </c>
      <c r="E19" s="401" t="str">
        <f t="shared" si="3"/>
        <v/>
      </c>
      <c r="F19" s="311" t="str">
        <f t="shared" si="1"/>
        <v>否</v>
      </c>
      <c r="G19" s="367" t="str">
        <f t="shared" si="2"/>
        <v>项</v>
      </c>
    </row>
    <row r="20" ht="36" customHeight="1" spans="1:7">
      <c r="A20" s="488" t="s">
        <v>165</v>
      </c>
      <c r="B20" s="339" t="s">
        <v>144</v>
      </c>
      <c r="C20" s="380">
        <v>0</v>
      </c>
      <c r="D20" s="380">
        <v>0</v>
      </c>
      <c r="E20" s="401" t="str">
        <f t="shared" si="3"/>
        <v/>
      </c>
      <c r="F20" s="311" t="str">
        <f t="shared" si="1"/>
        <v>否</v>
      </c>
      <c r="G20" s="367" t="str">
        <f t="shared" si="2"/>
        <v>项</v>
      </c>
    </row>
    <row r="21" ht="36" customHeight="1" spans="1:7">
      <c r="A21" s="488" t="s">
        <v>166</v>
      </c>
      <c r="B21" s="339" t="s">
        <v>167</v>
      </c>
      <c r="C21" s="380">
        <v>120</v>
      </c>
      <c r="D21" s="380">
        <v>140</v>
      </c>
      <c r="E21" s="401">
        <f t="shared" si="3"/>
        <v>0.167</v>
      </c>
      <c r="F21" s="311" t="str">
        <f t="shared" si="1"/>
        <v>是</v>
      </c>
      <c r="G21" s="367" t="str">
        <f t="shared" si="2"/>
        <v>项</v>
      </c>
    </row>
    <row r="22" ht="36" customHeight="1" spans="1:7">
      <c r="A22" s="488" t="s">
        <v>168</v>
      </c>
      <c r="B22" s="339" t="s">
        <v>169</v>
      </c>
      <c r="C22" s="380">
        <v>31</v>
      </c>
      <c r="D22" s="380">
        <v>31</v>
      </c>
      <c r="E22" s="401">
        <f t="shared" si="3"/>
        <v>0</v>
      </c>
      <c r="F22" s="311" t="str">
        <f t="shared" si="1"/>
        <v>是</v>
      </c>
      <c r="G22" s="367" t="str">
        <f t="shared" si="2"/>
        <v>项</v>
      </c>
    </row>
    <row r="23" ht="36" customHeight="1" spans="1:7">
      <c r="A23" s="488" t="s">
        <v>170</v>
      </c>
      <c r="B23" s="339" t="s">
        <v>171</v>
      </c>
      <c r="C23" s="380">
        <v>20</v>
      </c>
      <c r="D23" s="380">
        <v>20</v>
      </c>
      <c r="E23" s="401">
        <f t="shared" si="3"/>
        <v>0</v>
      </c>
      <c r="F23" s="311" t="str">
        <f t="shared" si="1"/>
        <v>是</v>
      </c>
      <c r="G23" s="367" t="str">
        <f t="shared" si="2"/>
        <v>项</v>
      </c>
    </row>
    <row r="24" ht="36" customHeight="1" spans="1:7">
      <c r="A24" s="488" t="s">
        <v>172</v>
      </c>
      <c r="B24" s="339" t="s">
        <v>158</v>
      </c>
      <c r="C24" s="380">
        <v>99</v>
      </c>
      <c r="D24" s="380">
        <v>100</v>
      </c>
      <c r="E24" s="401">
        <f t="shared" si="3"/>
        <v>0.01</v>
      </c>
      <c r="F24" s="311" t="str">
        <f t="shared" si="1"/>
        <v>是</v>
      </c>
      <c r="G24" s="367" t="str">
        <f t="shared" si="2"/>
        <v>项</v>
      </c>
    </row>
    <row r="25" ht="36" customHeight="1" spans="1:7">
      <c r="A25" s="488" t="s">
        <v>173</v>
      </c>
      <c r="B25" s="339" t="s">
        <v>174</v>
      </c>
      <c r="C25" s="380">
        <v>69</v>
      </c>
      <c r="D25" s="380">
        <v>11</v>
      </c>
      <c r="E25" s="401">
        <f t="shared" si="3"/>
        <v>-0.841</v>
      </c>
      <c r="F25" s="311" t="str">
        <f t="shared" si="1"/>
        <v>是</v>
      </c>
      <c r="G25" s="367" t="str">
        <f t="shared" si="2"/>
        <v>项</v>
      </c>
    </row>
    <row r="26" ht="36" customHeight="1" spans="1:7">
      <c r="A26" s="487" t="s">
        <v>175</v>
      </c>
      <c r="B26" s="335" t="s">
        <v>176</v>
      </c>
      <c r="C26" s="377">
        <v>14267</v>
      </c>
      <c r="D26" s="377">
        <v>14152</v>
      </c>
      <c r="E26" s="400">
        <f t="shared" si="3"/>
        <v>-0.008</v>
      </c>
      <c r="F26" s="311" t="str">
        <f t="shared" si="1"/>
        <v>是</v>
      </c>
      <c r="G26" s="367" t="str">
        <f t="shared" si="2"/>
        <v>款</v>
      </c>
    </row>
    <row r="27" ht="36" customHeight="1" spans="1:7">
      <c r="A27" s="488" t="s">
        <v>177</v>
      </c>
      <c r="B27" s="339" t="s">
        <v>140</v>
      </c>
      <c r="C27" s="380">
        <v>10769</v>
      </c>
      <c r="D27" s="380">
        <v>10720</v>
      </c>
      <c r="E27" s="401">
        <f t="shared" si="3"/>
        <v>-0.005</v>
      </c>
      <c r="F27" s="311" t="str">
        <f t="shared" si="1"/>
        <v>是</v>
      </c>
      <c r="G27" s="367" t="str">
        <f t="shared" si="2"/>
        <v>项</v>
      </c>
    </row>
    <row r="28" ht="36" customHeight="1" spans="1:7">
      <c r="A28" s="488" t="s">
        <v>178</v>
      </c>
      <c r="B28" s="339" t="s">
        <v>142</v>
      </c>
      <c r="C28" s="380">
        <v>610</v>
      </c>
      <c r="D28" s="380">
        <v>636</v>
      </c>
      <c r="E28" s="401">
        <f t="shared" si="3"/>
        <v>0.043</v>
      </c>
      <c r="F28" s="311" t="str">
        <f t="shared" si="1"/>
        <v>是</v>
      </c>
      <c r="G28" s="367" t="str">
        <f t="shared" si="2"/>
        <v>项</v>
      </c>
    </row>
    <row r="29" ht="36" customHeight="1" spans="1:7">
      <c r="A29" s="488" t="s">
        <v>179</v>
      </c>
      <c r="B29" s="339" t="s">
        <v>144</v>
      </c>
      <c r="C29" s="380">
        <v>0</v>
      </c>
      <c r="D29" s="380">
        <v>0</v>
      </c>
      <c r="E29" s="401" t="str">
        <f t="shared" si="3"/>
        <v/>
      </c>
      <c r="F29" s="311" t="str">
        <f t="shared" si="1"/>
        <v>否</v>
      </c>
      <c r="G29" s="367" t="str">
        <f t="shared" si="2"/>
        <v>项</v>
      </c>
    </row>
    <row r="30" ht="36" customHeight="1" spans="1:7">
      <c r="A30" s="488" t="s">
        <v>180</v>
      </c>
      <c r="B30" s="339" t="s">
        <v>181</v>
      </c>
      <c r="C30" s="380">
        <v>0</v>
      </c>
      <c r="D30" s="380">
        <v>0</v>
      </c>
      <c r="E30" s="401" t="str">
        <f t="shared" si="3"/>
        <v/>
      </c>
      <c r="F30" s="311" t="str">
        <f t="shared" si="1"/>
        <v>否</v>
      </c>
      <c r="G30" s="367" t="str">
        <f t="shared" si="2"/>
        <v>项</v>
      </c>
    </row>
    <row r="31" ht="36" customHeight="1" spans="1:7">
      <c r="A31" s="488" t="s">
        <v>182</v>
      </c>
      <c r="B31" s="339" t="s">
        <v>183</v>
      </c>
      <c r="C31" s="380">
        <v>0</v>
      </c>
      <c r="D31" s="380">
        <v>0</v>
      </c>
      <c r="E31" s="401" t="str">
        <f t="shared" si="3"/>
        <v/>
      </c>
      <c r="F31" s="311" t="str">
        <f t="shared" si="1"/>
        <v>否</v>
      </c>
      <c r="G31" s="367" t="str">
        <f t="shared" si="2"/>
        <v>项</v>
      </c>
    </row>
    <row r="32" ht="36" customHeight="1" spans="1:7">
      <c r="A32" s="488" t="s">
        <v>184</v>
      </c>
      <c r="B32" s="339" t="s">
        <v>185</v>
      </c>
      <c r="C32" s="380">
        <v>0</v>
      </c>
      <c r="D32" s="380">
        <v>0</v>
      </c>
      <c r="E32" s="401" t="str">
        <f t="shared" si="3"/>
        <v/>
      </c>
      <c r="F32" s="311" t="str">
        <f t="shared" si="1"/>
        <v>否</v>
      </c>
      <c r="G32" s="367" t="str">
        <f t="shared" si="2"/>
        <v>项</v>
      </c>
    </row>
    <row r="33" ht="36" customHeight="1" spans="1:7">
      <c r="A33" s="488" t="s">
        <v>186</v>
      </c>
      <c r="B33" s="339" t="s">
        <v>187</v>
      </c>
      <c r="C33" s="380">
        <v>18</v>
      </c>
      <c r="D33" s="380"/>
      <c r="E33" s="401">
        <f t="shared" si="3"/>
        <v>-1</v>
      </c>
      <c r="F33" s="311" t="str">
        <f t="shared" si="1"/>
        <v>是</v>
      </c>
      <c r="G33" s="367" t="str">
        <f t="shared" si="2"/>
        <v>项</v>
      </c>
    </row>
    <row r="34" ht="36" customHeight="1" spans="1:7">
      <c r="A34" s="488" t="s">
        <v>188</v>
      </c>
      <c r="B34" s="339" t="s">
        <v>189</v>
      </c>
      <c r="C34" s="380">
        <v>0</v>
      </c>
      <c r="D34" s="380">
        <v>0</v>
      </c>
      <c r="E34" s="401" t="str">
        <f t="shared" si="3"/>
        <v/>
      </c>
      <c r="F34" s="311" t="str">
        <f t="shared" si="1"/>
        <v>否</v>
      </c>
      <c r="G34" s="367" t="str">
        <f t="shared" si="2"/>
        <v>项</v>
      </c>
    </row>
    <row r="35" ht="36" customHeight="1" spans="1:7">
      <c r="A35" s="488" t="s">
        <v>190</v>
      </c>
      <c r="B35" s="339" t="s">
        <v>158</v>
      </c>
      <c r="C35" s="380">
        <v>2769</v>
      </c>
      <c r="D35" s="380">
        <v>2648</v>
      </c>
      <c r="E35" s="401">
        <f t="shared" si="3"/>
        <v>-0.044</v>
      </c>
      <c r="F35" s="311" t="str">
        <f t="shared" si="1"/>
        <v>是</v>
      </c>
      <c r="G35" s="367" t="str">
        <f t="shared" si="2"/>
        <v>项</v>
      </c>
    </row>
    <row r="36" ht="36" customHeight="1" spans="1:7">
      <c r="A36" s="489" t="s">
        <v>191</v>
      </c>
      <c r="B36" s="339" t="s">
        <v>192</v>
      </c>
      <c r="C36" s="380">
        <v>101</v>
      </c>
      <c r="D36" s="380">
        <v>148</v>
      </c>
      <c r="E36" s="401">
        <f t="shared" si="3"/>
        <v>0.465</v>
      </c>
      <c r="F36" s="311" t="str">
        <f t="shared" si="1"/>
        <v>是</v>
      </c>
      <c r="G36" s="367" t="str">
        <f t="shared" si="2"/>
        <v>项</v>
      </c>
    </row>
    <row r="37" ht="36" customHeight="1" spans="1:7">
      <c r="A37" s="487" t="s">
        <v>193</v>
      </c>
      <c r="B37" s="335" t="s">
        <v>194</v>
      </c>
      <c r="C37" s="377">
        <v>3927</v>
      </c>
      <c r="D37" s="377">
        <v>4116</v>
      </c>
      <c r="E37" s="400">
        <f t="shared" si="3"/>
        <v>0.048</v>
      </c>
      <c r="F37" s="311" t="str">
        <f t="shared" si="1"/>
        <v>是</v>
      </c>
      <c r="G37" s="367" t="str">
        <f t="shared" si="2"/>
        <v>款</v>
      </c>
    </row>
    <row r="38" ht="36" customHeight="1" spans="1:7">
      <c r="A38" s="488" t="s">
        <v>195</v>
      </c>
      <c r="B38" s="339" t="s">
        <v>140</v>
      </c>
      <c r="C38" s="380">
        <v>2607</v>
      </c>
      <c r="D38" s="380">
        <v>2461</v>
      </c>
      <c r="E38" s="401">
        <f t="shared" si="3"/>
        <v>-0.056</v>
      </c>
      <c r="F38" s="311" t="str">
        <f t="shared" si="1"/>
        <v>是</v>
      </c>
      <c r="G38" s="367" t="str">
        <f t="shared" si="2"/>
        <v>项</v>
      </c>
    </row>
    <row r="39" ht="36" customHeight="1" spans="1:7">
      <c r="A39" s="488" t="s">
        <v>196</v>
      </c>
      <c r="B39" s="339" t="s">
        <v>142</v>
      </c>
      <c r="C39" s="380">
        <v>124</v>
      </c>
      <c r="D39" s="380">
        <v>196</v>
      </c>
      <c r="E39" s="401">
        <f t="shared" si="3"/>
        <v>0.581</v>
      </c>
      <c r="F39" s="311" t="str">
        <f t="shared" si="1"/>
        <v>是</v>
      </c>
      <c r="G39" s="367" t="str">
        <f t="shared" si="2"/>
        <v>项</v>
      </c>
    </row>
    <row r="40" ht="36" customHeight="1" spans="1:7">
      <c r="A40" s="488" t="s">
        <v>197</v>
      </c>
      <c r="B40" s="339" t="s">
        <v>144</v>
      </c>
      <c r="C40" s="380">
        <v>0</v>
      </c>
      <c r="D40" s="380">
        <v>0</v>
      </c>
      <c r="E40" s="401" t="str">
        <f t="shared" si="3"/>
        <v/>
      </c>
      <c r="F40" s="311" t="str">
        <f t="shared" si="1"/>
        <v>否</v>
      </c>
      <c r="G40" s="367" t="str">
        <f t="shared" si="2"/>
        <v>项</v>
      </c>
    </row>
    <row r="41" ht="36" customHeight="1" spans="1:7">
      <c r="A41" s="488" t="s">
        <v>198</v>
      </c>
      <c r="B41" s="339" t="s">
        <v>199</v>
      </c>
      <c r="C41" s="380">
        <v>80</v>
      </c>
      <c r="D41" s="380">
        <v>0</v>
      </c>
      <c r="E41" s="401">
        <f t="shared" si="3"/>
        <v>-1</v>
      </c>
      <c r="F41" s="311" t="str">
        <f t="shared" si="1"/>
        <v>是</v>
      </c>
      <c r="G41" s="367" t="str">
        <f t="shared" si="2"/>
        <v>项</v>
      </c>
    </row>
    <row r="42" ht="36" customHeight="1" spans="1:7">
      <c r="A42" s="488" t="s">
        <v>200</v>
      </c>
      <c r="B42" s="339" t="s">
        <v>201</v>
      </c>
      <c r="C42" s="380">
        <v>0</v>
      </c>
      <c r="D42" s="380">
        <v>0</v>
      </c>
      <c r="E42" s="401" t="str">
        <f t="shared" si="3"/>
        <v/>
      </c>
      <c r="F42" s="311" t="str">
        <f t="shared" si="1"/>
        <v>否</v>
      </c>
      <c r="G42" s="367" t="str">
        <f t="shared" si="2"/>
        <v>项</v>
      </c>
    </row>
    <row r="43" ht="36" customHeight="1" spans="1:7">
      <c r="A43" s="488" t="s">
        <v>202</v>
      </c>
      <c r="B43" s="339" t="s">
        <v>203</v>
      </c>
      <c r="C43" s="380">
        <v>0</v>
      </c>
      <c r="D43" s="380">
        <v>50</v>
      </c>
      <c r="E43" s="401" t="str">
        <f t="shared" si="3"/>
        <v/>
      </c>
      <c r="F43" s="311" t="str">
        <f t="shared" si="1"/>
        <v>是</v>
      </c>
      <c r="G43" s="367" t="str">
        <f t="shared" si="2"/>
        <v>项</v>
      </c>
    </row>
    <row r="44" ht="36" customHeight="1" spans="1:7">
      <c r="A44" s="488" t="s">
        <v>204</v>
      </c>
      <c r="B44" s="339" t="s">
        <v>205</v>
      </c>
      <c r="C44" s="380">
        <v>0</v>
      </c>
      <c r="D44" s="380">
        <v>0</v>
      </c>
      <c r="E44" s="401" t="str">
        <f t="shared" si="3"/>
        <v/>
      </c>
      <c r="F44" s="311" t="str">
        <f t="shared" si="1"/>
        <v>否</v>
      </c>
      <c r="G44" s="367" t="str">
        <f t="shared" si="2"/>
        <v>项</v>
      </c>
    </row>
    <row r="45" ht="36" customHeight="1" spans="1:7">
      <c r="A45" s="488" t="s">
        <v>206</v>
      </c>
      <c r="B45" s="339" t="s">
        <v>207</v>
      </c>
      <c r="C45" s="380">
        <v>0</v>
      </c>
      <c r="D45" s="380">
        <v>0</v>
      </c>
      <c r="E45" s="401" t="str">
        <f t="shared" si="3"/>
        <v/>
      </c>
      <c r="F45" s="311" t="str">
        <f t="shared" si="1"/>
        <v>否</v>
      </c>
      <c r="G45" s="367" t="str">
        <f t="shared" si="2"/>
        <v>项</v>
      </c>
    </row>
    <row r="46" ht="36" customHeight="1" spans="1:7">
      <c r="A46" s="488" t="s">
        <v>208</v>
      </c>
      <c r="B46" s="339" t="s">
        <v>158</v>
      </c>
      <c r="C46" s="380">
        <v>1069</v>
      </c>
      <c r="D46" s="380">
        <v>1290</v>
      </c>
      <c r="E46" s="401">
        <f t="shared" si="3"/>
        <v>0.207</v>
      </c>
      <c r="F46" s="311" t="str">
        <f t="shared" si="1"/>
        <v>是</v>
      </c>
      <c r="G46" s="367" t="str">
        <f t="shared" si="2"/>
        <v>项</v>
      </c>
    </row>
    <row r="47" ht="36" customHeight="1" spans="1:7">
      <c r="A47" s="488" t="s">
        <v>209</v>
      </c>
      <c r="B47" s="339" t="s">
        <v>210</v>
      </c>
      <c r="C47" s="380">
        <v>47</v>
      </c>
      <c r="D47" s="380">
        <v>119</v>
      </c>
      <c r="E47" s="401">
        <f t="shared" si="3"/>
        <v>1.532</v>
      </c>
      <c r="F47" s="311" t="str">
        <f t="shared" si="1"/>
        <v>是</v>
      </c>
      <c r="G47" s="367" t="str">
        <f t="shared" si="2"/>
        <v>项</v>
      </c>
    </row>
    <row r="48" ht="36" customHeight="1" spans="1:7">
      <c r="A48" s="487" t="s">
        <v>211</v>
      </c>
      <c r="B48" s="335" t="s">
        <v>212</v>
      </c>
      <c r="C48" s="377">
        <v>1147</v>
      </c>
      <c r="D48" s="377">
        <v>1497</v>
      </c>
      <c r="E48" s="400">
        <f t="shared" si="3"/>
        <v>0.305</v>
      </c>
      <c r="F48" s="311" t="str">
        <f t="shared" si="1"/>
        <v>是</v>
      </c>
      <c r="G48" s="367" t="str">
        <f t="shared" si="2"/>
        <v>款</v>
      </c>
    </row>
    <row r="49" ht="36" customHeight="1" spans="1:7">
      <c r="A49" s="488" t="s">
        <v>213</v>
      </c>
      <c r="B49" s="339" t="s">
        <v>140</v>
      </c>
      <c r="C49" s="380">
        <v>931</v>
      </c>
      <c r="D49" s="380">
        <v>1365</v>
      </c>
      <c r="E49" s="401">
        <f t="shared" si="3"/>
        <v>0.466</v>
      </c>
      <c r="F49" s="311" t="str">
        <f t="shared" si="1"/>
        <v>是</v>
      </c>
      <c r="G49" s="367" t="str">
        <f t="shared" si="2"/>
        <v>项</v>
      </c>
    </row>
    <row r="50" ht="36" customHeight="1" spans="1:7">
      <c r="A50" s="488" t="s">
        <v>214</v>
      </c>
      <c r="B50" s="339" t="s">
        <v>142</v>
      </c>
      <c r="C50" s="380">
        <v>0</v>
      </c>
      <c r="D50" s="380">
        <v>0</v>
      </c>
      <c r="E50" s="401" t="str">
        <f t="shared" si="3"/>
        <v/>
      </c>
      <c r="F50" s="311" t="str">
        <f t="shared" si="1"/>
        <v>否</v>
      </c>
      <c r="G50" s="367" t="str">
        <f t="shared" si="2"/>
        <v>项</v>
      </c>
    </row>
    <row r="51" ht="36" customHeight="1" spans="1:7">
      <c r="A51" s="488" t="s">
        <v>215</v>
      </c>
      <c r="B51" s="339" t="s">
        <v>144</v>
      </c>
      <c r="C51" s="380">
        <v>0</v>
      </c>
      <c r="D51" s="380">
        <v>0</v>
      </c>
      <c r="E51" s="401" t="str">
        <f t="shared" si="3"/>
        <v/>
      </c>
      <c r="F51" s="311" t="str">
        <f t="shared" si="1"/>
        <v>否</v>
      </c>
      <c r="G51" s="367" t="str">
        <f t="shared" si="2"/>
        <v>项</v>
      </c>
    </row>
    <row r="52" ht="36" customHeight="1" spans="1:7">
      <c r="A52" s="488" t="s">
        <v>216</v>
      </c>
      <c r="B52" s="339" t="s">
        <v>217</v>
      </c>
      <c r="C52" s="380">
        <v>0</v>
      </c>
      <c r="D52" s="380">
        <v>0</v>
      </c>
      <c r="E52" s="401" t="str">
        <f t="shared" si="3"/>
        <v/>
      </c>
      <c r="F52" s="311" t="str">
        <f t="shared" si="1"/>
        <v>否</v>
      </c>
      <c r="G52" s="367" t="str">
        <f t="shared" si="2"/>
        <v>项</v>
      </c>
    </row>
    <row r="53" ht="36" customHeight="1" spans="1:7">
      <c r="A53" s="488" t="s">
        <v>218</v>
      </c>
      <c r="B53" s="339" t="s">
        <v>219</v>
      </c>
      <c r="C53" s="380">
        <v>16</v>
      </c>
      <c r="D53" s="380">
        <v>15</v>
      </c>
      <c r="E53" s="401">
        <f t="shared" si="3"/>
        <v>-0.063</v>
      </c>
      <c r="F53" s="311" t="str">
        <f t="shared" si="1"/>
        <v>是</v>
      </c>
      <c r="G53" s="367" t="str">
        <f t="shared" si="2"/>
        <v>项</v>
      </c>
    </row>
    <row r="54" ht="36" customHeight="1" spans="1:7">
      <c r="A54" s="488" t="s">
        <v>220</v>
      </c>
      <c r="B54" s="339" t="s">
        <v>221</v>
      </c>
      <c r="C54" s="380">
        <v>0</v>
      </c>
      <c r="D54" s="380">
        <v>0</v>
      </c>
      <c r="E54" s="401" t="str">
        <f t="shared" si="3"/>
        <v/>
      </c>
      <c r="F54" s="311" t="str">
        <f t="shared" si="1"/>
        <v>否</v>
      </c>
      <c r="G54" s="367" t="str">
        <f t="shared" si="2"/>
        <v>项</v>
      </c>
    </row>
    <row r="55" ht="36" customHeight="1" spans="1:7">
      <c r="A55" s="488" t="s">
        <v>222</v>
      </c>
      <c r="B55" s="339" t="s">
        <v>223</v>
      </c>
      <c r="C55" s="380">
        <v>87</v>
      </c>
      <c r="D55" s="380">
        <v>6</v>
      </c>
      <c r="E55" s="401">
        <f t="shared" si="3"/>
        <v>-0.931</v>
      </c>
      <c r="F55" s="311" t="str">
        <f t="shared" si="1"/>
        <v>是</v>
      </c>
      <c r="G55" s="367" t="str">
        <f t="shared" si="2"/>
        <v>项</v>
      </c>
    </row>
    <row r="56" ht="36" customHeight="1" spans="1:7">
      <c r="A56" s="488" t="s">
        <v>224</v>
      </c>
      <c r="B56" s="339" t="s">
        <v>225</v>
      </c>
      <c r="C56" s="380">
        <v>31</v>
      </c>
      <c r="D56" s="380">
        <v>22</v>
      </c>
      <c r="E56" s="401">
        <f t="shared" si="3"/>
        <v>-0.29</v>
      </c>
      <c r="F56" s="311" t="str">
        <f t="shared" si="1"/>
        <v>是</v>
      </c>
      <c r="G56" s="367" t="str">
        <f t="shared" si="2"/>
        <v>项</v>
      </c>
    </row>
    <row r="57" ht="36" customHeight="1" spans="1:7">
      <c r="A57" s="488" t="s">
        <v>226</v>
      </c>
      <c r="B57" s="339" t="s">
        <v>158</v>
      </c>
      <c r="C57" s="380">
        <v>82</v>
      </c>
      <c r="D57" s="380">
        <v>90</v>
      </c>
      <c r="E57" s="401">
        <f t="shared" si="3"/>
        <v>0.098</v>
      </c>
      <c r="F57" s="311" t="str">
        <f t="shared" si="1"/>
        <v>是</v>
      </c>
      <c r="G57" s="367" t="str">
        <f t="shared" si="2"/>
        <v>项</v>
      </c>
    </row>
    <row r="58" ht="36" customHeight="1" spans="1:7">
      <c r="A58" s="488" t="s">
        <v>227</v>
      </c>
      <c r="B58" s="339" t="s">
        <v>228</v>
      </c>
      <c r="C58" s="380">
        <v>0</v>
      </c>
      <c r="D58" s="380">
        <v>0</v>
      </c>
      <c r="E58" s="401" t="str">
        <f t="shared" si="3"/>
        <v/>
      </c>
      <c r="F58" s="311" t="str">
        <f t="shared" si="1"/>
        <v>否</v>
      </c>
      <c r="G58" s="367" t="str">
        <f t="shared" si="2"/>
        <v>项</v>
      </c>
    </row>
    <row r="59" ht="36" customHeight="1" spans="1:7">
      <c r="A59" s="487" t="s">
        <v>229</v>
      </c>
      <c r="B59" s="335" t="s">
        <v>230</v>
      </c>
      <c r="C59" s="377">
        <v>3553</v>
      </c>
      <c r="D59" s="377">
        <v>2920</v>
      </c>
      <c r="E59" s="400">
        <f t="shared" si="3"/>
        <v>-0.178</v>
      </c>
      <c r="F59" s="311" t="str">
        <f t="shared" si="1"/>
        <v>是</v>
      </c>
      <c r="G59" s="367" t="str">
        <f t="shared" si="2"/>
        <v>款</v>
      </c>
    </row>
    <row r="60" ht="36" customHeight="1" spans="1:7">
      <c r="A60" s="488" t="s">
        <v>231</v>
      </c>
      <c r="B60" s="339" t="s">
        <v>140</v>
      </c>
      <c r="C60" s="380">
        <v>2233</v>
      </c>
      <c r="D60" s="380">
        <v>2130</v>
      </c>
      <c r="E60" s="401">
        <f t="shared" si="3"/>
        <v>-0.046</v>
      </c>
      <c r="F60" s="311" t="str">
        <f t="shared" si="1"/>
        <v>是</v>
      </c>
      <c r="G60" s="367" t="str">
        <f t="shared" si="2"/>
        <v>项</v>
      </c>
    </row>
    <row r="61" ht="36" customHeight="1" spans="1:7">
      <c r="A61" s="488" t="s">
        <v>232</v>
      </c>
      <c r="B61" s="339" t="s">
        <v>142</v>
      </c>
      <c r="C61" s="380">
        <v>242</v>
      </c>
      <c r="D61" s="380">
        <v>216</v>
      </c>
      <c r="E61" s="401">
        <f t="shared" si="3"/>
        <v>-0.107</v>
      </c>
      <c r="F61" s="311" t="str">
        <f t="shared" si="1"/>
        <v>是</v>
      </c>
      <c r="G61" s="367" t="str">
        <f t="shared" si="2"/>
        <v>项</v>
      </c>
    </row>
    <row r="62" ht="36" customHeight="1" spans="1:7">
      <c r="A62" s="488" t="s">
        <v>233</v>
      </c>
      <c r="B62" s="339" t="s">
        <v>144</v>
      </c>
      <c r="C62" s="380">
        <v>0</v>
      </c>
      <c r="D62" s="380">
        <v>0</v>
      </c>
      <c r="E62" s="401" t="str">
        <f t="shared" si="3"/>
        <v/>
      </c>
      <c r="F62" s="311" t="str">
        <f t="shared" si="1"/>
        <v>否</v>
      </c>
      <c r="G62" s="367" t="str">
        <f t="shared" si="2"/>
        <v>项</v>
      </c>
    </row>
    <row r="63" ht="36" customHeight="1" spans="1:7">
      <c r="A63" s="488" t="s">
        <v>234</v>
      </c>
      <c r="B63" s="339" t="s">
        <v>235</v>
      </c>
      <c r="C63" s="380">
        <v>30</v>
      </c>
      <c r="D63" s="380">
        <v>70</v>
      </c>
      <c r="E63" s="401">
        <f t="shared" si="3"/>
        <v>1.333</v>
      </c>
      <c r="F63" s="311" t="str">
        <f t="shared" si="1"/>
        <v>是</v>
      </c>
      <c r="G63" s="367" t="str">
        <f t="shared" si="2"/>
        <v>项</v>
      </c>
    </row>
    <row r="64" ht="36" customHeight="1" spans="1:7">
      <c r="A64" s="488" t="s">
        <v>236</v>
      </c>
      <c r="B64" s="339" t="s">
        <v>237</v>
      </c>
      <c r="C64" s="380">
        <v>0</v>
      </c>
      <c r="D64" s="380">
        <v>0</v>
      </c>
      <c r="E64" s="401" t="str">
        <f t="shared" si="3"/>
        <v/>
      </c>
      <c r="F64" s="311" t="str">
        <f t="shared" si="1"/>
        <v>否</v>
      </c>
      <c r="G64" s="367" t="str">
        <f t="shared" si="2"/>
        <v>项</v>
      </c>
    </row>
    <row r="65" ht="36" customHeight="1" spans="1:7">
      <c r="A65" s="488" t="s">
        <v>238</v>
      </c>
      <c r="B65" s="339" t="s">
        <v>239</v>
      </c>
      <c r="C65" s="380">
        <v>0</v>
      </c>
      <c r="D65" s="380">
        <v>0</v>
      </c>
      <c r="E65" s="401" t="str">
        <f t="shared" si="3"/>
        <v/>
      </c>
      <c r="F65" s="311" t="str">
        <f t="shared" si="1"/>
        <v>否</v>
      </c>
      <c r="G65" s="367" t="str">
        <f t="shared" si="2"/>
        <v>项</v>
      </c>
    </row>
    <row r="66" ht="36" customHeight="1" spans="1:7">
      <c r="A66" s="488" t="s">
        <v>240</v>
      </c>
      <c r="B66" s="339" t="s">
        <v>241</v>
      </c>
      <c r="C66" s="380">
        <v>135</v>
      </c>
      <c r="D66" s="380">
        <v>271</v>
      </c>
      <c r="E66" s="401">
        <f t="shared" si="3"/>
        <v>1.007</v>
      </c>
      <c r="F66" s="311" t="str">
        <f t="shared" si="1"/>
        <v>是</v>
      </c>
      <c r="G66" s="367" t="str">
        <f t="shared" si="2"/>
        <v>项</v>
      </c>
    </row>
    <row r="67" ht="36" customHeight="1" spans="1:7">
      <c r="A67" s="488" t="s">
        <v>242</v>
      </c>
      <c r="B67" s="339" t="s">
        <v>243</v>
      </c>
      <c r="C67" s="380">
        <v>0</v>
      </c>
      <c r="D67" s="380">
        <v>40</v>
      </c>
      <c r="E67" s="401" t="str">
        <f t="shared" si="3"/>
        <v/>
      </c>
      <c r="F67" s="311" t="str">
        <f t="shared" si="1"/>
        <v>是</v>
      </c>
      <c r="G67" s="367" t="str">
        <f t="shared" si="2"/>
        <v>项</v>
      </c>
    </row>
    <row r="68" ht="36" customHeight="1" spans="1:7">
      <c r="A68" s="488" t="s">
        <v>244</v>
      </c>
      <c r="B68" s="339" t="s">
        <v>158</v>
      </c>
      <c r="C68" s="380">
        <v>137</v>
      </c>
      <c r="D68" s="380">
        <v>150</v>
      </c>
      <c r="E68" s="401">
        <f t="shared" si="3"/>
        <v>0.095</v>
      </c>
      <c r="F68" s="311" t="str">
        <f t="shared" ref="F68:F131" si="4">IF(LEN(A68)=3,"是",IF(B68&lt;&gt;"",IF(SUM(C68:D68)&lt;&gt;0,"是","否"),"是"))</f>
        <v>是</v>
      </c>
      <c r="G68" s="367" t="str">
        <f t="shared" ref="G68:G131" si="5">IF(LEN(A68)=3,"类",IF(LEN(A68)=5,"款","项"))</f>
        <v>项</v>
      </c>
    </row>
    <row r="69" ht="36" customHeight="1" spans="1:7">
      <c r="A69" s="488" t="s">
        <v>245</v>
      </c>
      <c r="B69" s="339" t="s">
        <v>246</v>
      </c>
      <c r="C69" s="380">
        <v>776</v>
      </c>
      <c r="D69" s="380">
        <v>43</v>
      </c>
      <c r="E69" s="401">
        <f t="shared" si="3"/>
        <v>-0.945</v>
      </c>
      <c r="F69" s="311" t="str">
        <f t="shared" si="4"/>
        <v>是</v>
      </c>
      <c r="G69" s="367" t="str">
        <f t="shared" si="5"/>
        <v>项</v>
      </c>
    </row>
    <row r="70" ht="36" customHeight="1" spans="1:7">
      <c r="A70" s="487" t="s">
        <v>247</v>
      </c>
      <c r="B70" s="335" t="s">
        <v>248</v>
      </c>
      <c r="C70" s="377">
        <v>0</v>
      </c>
      <c r="D70" s="377">
        <v>0</v>
      </c>
      <c r="E70" s="400" t="str">
        <f t="shared" si="3"/>
        <v/>
      </c>
      <c r="F70" s="311" t="str">
        <f t="shared" si="4"/>
        <v>否</v>
      </c>
      <c r="G70" s="367" t="str">
        <f t="shared" si="5"/>
        <v>款</v>
      </c>
    </row>
    <row r="71" ht="36" customHeight="1" spans="1:7">
      <c r="A71" s="488" t="s">
        <v>249</v>
      </c>
      <c r="B71" s="339" t="s">
        <v>140</v>
      </c>
      <c r="C71" s="380">
        <v>0</v>
      </c>
      <c r="D71" s="380">
        <v>0</v>
      </c>
      <c r="E71" s="401" t="str">
        <f t="shared" si="3"/>
        <v/>
      </c>
      <c r="F71" s="311" t="str">
        <f t="shared" si="4"/>
        <v>否</v>
      </c>
      <c r="G71" s="367" t="str">
        <f t="shared" si="5"/>
        <v>项</v>
      </c>
    </row>
    <row r="72" ht="36" customHeight="1" spans="1:7">
      <c r="A72" s="488" t="s">
        <v>250</v>
      </c>
      <c r="B72" s="339" t="s">
        <v>142</v>
      </c>
      <c r="C72" s="380">
        <v>0</v>
      </c>
      <c r="D72" s="380">
        <v>0</v>
      </c>
      <c r="E72" s="401" t="str">
        <f t="shared" si="3"/>
        <v/>
      </c>
      <c r="F72" s="311" t="str">
        <f t="shared" si="4"/>
        <v>否</v>
      </c>
      <c r="G72" s="367" t="str">
        <f t="shared" si="5"/>
        <v>项</v>
      </c>
    </row>
    <row r="73" ht="36" customHeight="1" spans="1:7">
      <c r="A73" s="488" t="s">
        <v>251</v>
      </c>
      <c r="B73" s="339" t="s">
        <v>144</v>
      </c>
      <c r="C73" s="380">
        <v>0</v>
      </c>
      <c r="D73" s="380">
        <v>0</v>
      </c>
      <c r="E73" s="401" t="str">
        <f t="shared" si="3"/>
        <v/>
      </c>
      <c r="F73" s="311" t="str">
        <f t="shared" si="4"/>
        <v>否</v>
      </c>
      <c r="G73" s="367" t="str">
        <f t="shared" si="5"/>
        <v>项</v>
      </c>
    </row>
    <row r="74" ht="36" customHeight="1" spans="1:7">
      <c r="A74" s="488" t="s">
        <v>252</v>
      </c>
      <c r="B74" s="339" t="s">
        <v>253</v>
      </c>
      <c r="C74" s="380"/>
      <c r="D74" s="380"/>
      <c r="E74" s="401" t="str">
        <f t="shared" si="3"/>
        <v/>
      </c>
      <c r="F74" s="311" t="str">
        <f t="shared" si="4"/>
        <v>否</v>
      </c>
      <c r="G74" s="367" t="str">
        <f t="shared" si="5"/>
        <v>项</v>
      </c>
    </row>
    <row r="75" ht="36" customHeight="1" spans="1:7">
      <c r="A75" s="488" t="s">
        <v>254</v>
      </c>
      <c r="B75" s="339" t="s">
        <v>255</v>
      </c>
      <c r="C75" s="380"/>
      <c r="D75" s="380"/>
      <c r="E75" s="401" t="str">
        <f t="shared" si="3"/>
        <v/>
      </c>
      <c r="F75" s="311" t="str">
        <f t="shared" si="4"/>
        <v>否</v>
      </c>
      <c r="G75" s="367" t="str">
        <f t="shared" si="5"/>
        <v>项</v>
      </c>
    </row>
    <row r="76" ht="36" customHeight="1" spans="1:7">
      <c r="A76" s="488" t="s">
        <v>256</v>
      </c>
      <c r="B76" s="339" t="s">
        <v>257</v>
      </c>
      <c r="C76" s="380"/>
      <c r="D76" s="380"/>
      <c r="E76" s="401" t="str">
        <f t="shared" si="3"/>
        <v/>
      </c>
      <c r="F76" s="311" t="str">
        <f t="shared" si="4"/>
        <v>否</v>
      </c>
      <c r="G76" s="367" t="str">
        <f t="shared" si="5"/>
        <v>项</v>
      </c>
    </row>
    <row r="77" ht="36" customHeight="1" spans="1:7">
      <c r="A77" s="488" t="s">
        <v>258</v>
      </c>
      <c r="B77" s="339" t="s">
        <v>259</v>
      </c>
      <c r="C77" s="380"/>
      <c r="D77" s="380"/>
      <c r="E77" s="401" t="str">
        <f t="shared" ref="E77:E140" si="6">IF(C77&gt;0,D77/C77-1,IF(C77&lt;0,-(D77/C77-1),""))</f>
        <v/>
      </c>
      <c r="F77" s="311" t="str">
        <f t="shared" si="4"/>
        <v>否</v>
      </c>
      <c r="G77" s="367" t="str">
        <f t="shared" si="5"/>
        <v>项</v>
      </c>
    </row>
    <row r="78" ht="36" customHeight="1" spans="1:7">
      <c r="A78" s="488" t="s">
        <v>260</v>
      </c>
      <c r="B78" s="339" t="s">
        <v>261</v>
      </c>
      <c r="C78" s="380"/>
      <c r="D78" s="380"/>
      <c r="E78" s="401" t="str">
        <f t="shared" si="6"/>
        <v/>
      </c>
      <c r="F78" s="311" t="str">
        <f t="shared" si="4"/>
        <v>否</v>
      </c>
      <c r="G78" s="367" t="str">
        <f t="shared" si="5"/>
        <v>项</v>
      </c>
    </row>
    <row r="79" ht="36" customHeight="1" spans="1:7">
      <c r="A79" s="488" t="s">
        <v>262</v>
      </c>
      <c r="B79" s="339" t="s">
        <v>241</v>
      </c>
      <c r="C79" s="380">
        <v>0</v>
      </c>
      <c r="D79" s="380">
        <v>0</v>
      </c>
      <c r="E79" s="401" t="str">
        <f t="shared" si="6"/>
        <v/>
      </c>
      <c r="F79" s="311" t="str">
        <f t="shared" si="4"/>
        <v>否</v>
      </c>
      <c r="G79" s="367" t="str">
        <f t="shared" si="5"/>
        <v>项</v>
      </c>
    </row>
    <row r="80" ht="36" customHeight="1" spans="1:7">
      <c r="A80" s="490">
        <v>2010710</v>
      </c>
      <c r="B80" s="339" t="s">
        <v>263</v>
      </c>
      <c r="C80" s="380">
        <v>0</v>
      </c>
      <c r="D80" s="380">
        <v>0</v>
      </c>
      <c r="E80" s="401" t="str">
        <f t="shared" si="6"/>
        <v/>
      </c>
      <c r="F80" s="311" t="str">
        <f t="shared" si="4"/>
        <v>否</v>
      </c>
      <c r="G80" s="367" t="str">
        <f t="shared" si="5"/>
        <v>项</v>
      </c>
    </row>
    <row r="81" ht="36" customHeight="1" spans="1:7">
      <c r="A81" s="488" t="s">
        <v>264</v>
      </c>
      <c r="B81" s="339" t="s">
        <v>158</v>
      </c>
      <c r="C81" s="380">
        <v>0</v>
      </c>
      <c r="D81" s="380">
        <v>0</v>
      </c>
      <c r="E81" s="401" t="str">
        <f t="shared" si="6"/>
        <v/>
      </c>
      <c r="F81" s="311" t="str">
        <f t="shared" si="4"/>
        <v>否</v>
      </c>
      <c r="G81" s="367" t="str">
        <f t="shared" si="5"/>
        <v>项</v>
      </c>
    </row>
    <row r="82" ht="36" customHeight="1" spans="1:7">
      <c r="A82" s="488" t="s">
        <v>265</v>
      </c>
      <c r="B82" s="339" t="s">
        <v>266</v>
      </c>
      <c r="C82" s="380">
        <v>0</v>
      </c>
      <c r="D82" s="380">
        <v>0</v>
      </c>
      <c r="E82" s="401" t="str">
        <f t="shared" si="6"/>
        <v/>
      </c>
      <c r="F82" s="311" t="str">
        <f t="shared" si="4"/>
        <v>否</v>
      </c>
      <c r="G82" s="367" t="str">
        <f t="shared" si="5"/>
        <v>项</v>
      </c>
    </row>
    <row r="83" ht="36" customHeight="1" spans="1:7">
      <c r="A83" s="487" t="s">
        <v>267</v>
      </c>
      <c r="B83" s="335" t="s">
        <v>268</v>
      </c>
      <c r="C83" s="377">
        <v>92</v>
      </c>
      <c r="D83" s="377">
        <v>85</v>
      </c>
      <c r="E83" s="400">
        <f t="shared" si="6"/>
        <v>-0.076</v>
      </c>
      <c r="F83" s="311" t="str">
        <f t="shared" si="4"/>
        <v>是</v>
      </c>
      <c r="G83" s="367" t="str">
        <f t="shared" si="5"/>
        <v>款</v>
      </c>
    </row>
    <row r="84" ht="36" customHeight="1" spans="1:7">
      <c r="A84" s="488" t="s">
        <v>269</v>
      </c>
      <c r="B84" s="339" t="s">
        <v>140</v>
      </c>
      <c r="C84" s="380">
        <v>52</v>
      </c>
      <c r="D84" s="380">
        <v>47</v>
      </c>
      <c r="E84" s="401">
        <f t="shared" si="6"/>
        <v>-0.096</v>
      </c>
      <c r="F84" s="311" t="str">
        <f t="shared" si="4"/>
        <v>是</v>
      </c>
      <c r="G84" s="367" t="str">
        <f t="shared" si="5"/>
        <v>项</v>
      </c>
    </row>
    <row r="85" ht="36" customHeight="1" spans="1:7">
      <c r="A85" s="488" t="s">
        <v>270</v>
      </c>
      <c r="B85" s="339" t="s">
        <v>142</v>
      </c>
      <c r="C85" s="380">
        <v>0</v>
      </c>
      <c r="D85" s="380">
        <v>0</v>
      </c>
      <c r="E85" s="401" t="str">
        <f t="shared" si="6"/>
        <v/>
      </c>
      <c r="F85" s="311" t="str">
        <f t="shared" si="4"/>
        <v>否</v>
      </c>
      <c r="G85" s="367" t="str">
        <f t="shared" si="5"/>
        <v>项</v>
      </c>
    </row>
    <row r="86" ht="36" customHeight="1" spans="1:7">
      <c r="A86" s="488" t="s">
        <v>271</v>
      </c>
      <c r="B86" s="339" t="s">
        <v>144</v>
      </c>
      <c r="C86" s="380">
        <v>0</v>
      </c>
      <c r="D86" s="380">
        <v>0</v>
      </c>
      <c r="E86" s="401" t="str">
        <f t="shared" si="6"/>
        <v/>
      </c>
      <c r="F86" s="311" t="str">
        <f t="shared" si="4"/>
        <v>否</v>
      </c>
      <c r="G86" s="367" t="str">
        <f t="shared" si="5"/>
        <v>项</v>
      </c>
    </row>
    <row r="87" ht="36" customHeight="1" spans="1:7">
      <c r="A87" s="488" t="s">
        <v>272</v>
      </c>
      <c r="B87" s="339" t="s">
        <v>273</v>
      </c>
      <c r="C87" s="380">
        <v>0</v>
      </c>
      <c r="D87" s="380">
        <v>0</v>
      </c>
      <c r="E87" s="401" t="str">
        <f t="shared" si="6"/>
        <v/>
      </c>
      <c r="F87" s="311" t="str">
        <f t="shared" si="4"/>
        <v>否</v>
      </c>
      <c r="G87" s="367" t="str">
        <f t="shared" si="5"/>
        <v>项</v>
      </c>
    </row>
    <row r="88" ht="36" customHeight="1" spans="1:7">
      <c r="A88" s="488" t="s">
        <v>274</v>
      </c>
      <c r="B88" s="339" t="s">
        <v>275</v>
      </c>
      <c r="C88" s="380">
        <v>0</v>
      </c>
      <c r="D88" s="380">
        <v>0</v>
      </c>
      <c r="E88" s="401" t="str">
        <f t="shared" si="6"/>
        <v/>
      </c>
      <c r="F88" s="311" t="str">
        <f t="shared" si="4"/>
        <v>否</v>
      </c>
      <c r="G88" s="367" t="str">
        <f t="shared" si="5"/>
        <v>项</v>
      </c>
    </row>
    <row r="89" ht="36" customHeight="1" spans="1:7">
      <c r="A89" s="488" t="s">
        <v>276</v>
      </c>
      <c r="B89" s="339" t="s">
        <v>241</v>
      </c>
      <c r="C89" s="380">
        <v>0</v>
      </c>
      <c r="D89" s="380">
        <v>0</v>
      </c>
      <c r="E89" s="401" t="str">
        <f t="shared" si="6"/>
        <v/>
      </c>
      <c r="F89" s="311" t="str">
        <f t="shared" si="4"/>
        <v>否</v>
      </c>
      <c r="G89" s="367" t="str">
        <f t="shared" si="5"/>
        <v>项</v>
      </c>
    </row>
    <row r="90" ht="36" customHeight="1" spans="1:7">
      <c r="A90" s="488" t="s">
        <v>277</v>
      </c>
      <c r="B90" s="339" t="s">
        <v>158</v>
      </c>
      <c r="C90" s="380">
        <v>40</v>
      </c>
      <c r="D90" s="380">
        <v>38</v>
      </c>
      <c r="E90" s="401">
        <f t="shared" si="6"/>
        <v>-0.05</v>
      </c>
      <c r="F90" s="311" t="str">
        <f t="shared" si="4"/>
        <v>是</v>
      </c>
      <c r="G90" s="367" t="str">
        <f t="shared" si="5"/>
        <v>项</v>
      </c>
    </row>
    <row r="91" ht="36" customHeight="1" spans="1:7">
      <c r="A91" s="488" t="s">
        <v>278</v>
      </c>
      <c r="B91" s="339" t="s">
        <v>279</v>
      </c>
      <c r="C91" s="380">
        <v>0</v>
      </c>
      <c r="D91" s="380">
        <v>0</v>
      </c>
      <c r="E91" s="401" t="str">
        <f t="shared" si="6"/>
        <v/>
      </c>
      <c r="F91" s="311" t="str">
        <f t="shared" si="4"/>
        <v>否</v>
      </c>
      <c r="G91" s="367" t="str">
        <f t="shared" si="5"/>
        <v>项</v>
      </c>
    </row>
    <row r="92" ht="36" customHeight="1" spans="1:7">
      <c r="A92" s="487" t="s">
        <v>280</v>
      </c>
      <c r="B92" s="335" t="s">
        <v>281</v>
      </c>
      <c r="C92" s="377">
        <v>242</v>
      </c>
      <c r="D92" s="377">
        <v>227</v>
      </c>
      <c r="E92" s="400">
        <f t="shared" si="6"/>
        <v>-0.062</v>
      </c>
      <c r="F92" s="311" t="str">
        <f t="shared" si="4"/>
        <v>是</v>
      </c>
      <c r="G92" s="367" t="str">
        <f t="shared" si="5"/>
        <v>款</v>
      </c>
    </row>
    <row r="93" ht="36" customHeight="1" spans="1:7">
      <c r="A93" s="488" t="s">
        <v>282</v>
      </c>
      <c r="B93" s="339" t="s">
        <v>140</v>
      </c>
      <c r="C93" s="380">
        <v>242</v>
      </c>
      <c r="D93" s="380">
        <v>227</v>
      </c>
      <c r="E93" s="401">
        <f t="shared" si="6"/>
        <v>-0.062</v>
      </c>
      <c r="F93" s="311" t="str">
        <f t="shared" si="4"/>
        <v>是</v>
      </c>
      <c r="G93" s="367" t="str">
        <f t="shared" si="5"/>
        <v>项</v>
      </c>
    </row>
    <row r="94" ht="36" customHeight="1" spans="1:7">
      <c r="A94" s="488" t="s">
        <v>283</v>
      </c>
      <c r="B94" s="339" t="s">
        <v>142</v>
      </c>
      <c r="C94" s="380">
        <v>0</v>
      </c>
      <c r="D94" s="380">
        <v>0</v>
      </c>
      <c r="E94" s="401" t="str">
        <f t="shared" si="6"/>
        <v/>
      </c>
      <c r="F94" s="311" t="str">
        <f t="shared" si="4"/>
        <v>否</v>
      </c>
      <c r="G94" s="367" t="str">
        <f t="shared" si="5"/>
        <v>项</v>
      </c>
    </row>
    <row r="95" ht="36" customHeight="1" spans="1:7">
      <c r="A95" s="488" t="s">
        <v>284</v>
      </c>
      <c r="B95" s="339" t="s">
        <v>144</v>
      </c>
      <c r="C95" s="380">
        <v>0</v>
      </c>
      <c r="D95" s="380">
        <v>0</v>
      </c>
      <c r="E95" s="401" t="str">
        <f t="shared" si="6"/>
        <v/>
      </c>
      <c r="F95" s="311" t="str">
        <f t="shared" si="4"/>
        <v>否</v>
      </c>
      <c r="G95" s="367" t="str">
        <f t="shared" si="5"/>
        <v>项</v>
      </c>
    </row>
    <row r="96" ht="36" customHeight="1" spans="1:7">
      <c r="A96" s="488" t="s">
        <v>285</v>
      </c>
      <c r="B96" s="339" t="s">
        <v>286</v>
      </c>
      <c r="C96" s="380">
        <v>0</v>
      </c>
      <c r="D96" s="380">
        <v>0</v>
      </c>
      <c r="E96" s="401" t="str">
        <f t="shared" si="6"/>
        <v/>
      </c>
      <c r="F96" s="311" t="str">
        <f t="shared" si="4"/>
        <v>否</v>
      </c>
      <c r="G96" s="367" t="str">
        <f t="shared" si="5"/>
        <v>项</v>
      </c>
    </row>
    <row r="97" ht="36" customHeight="1" spans="1:7">
      <c r="A97" s="488" t="s">
        <v>287</v>
      </c>
      <c r="B97" s="339" t="s">
        <v>288</v>
      </c>
      <c r="C97" s="380">
        <v>0</v>
      </c>
      <c r="D97" s="380">
        <v>0</v>
      </c>
      <c r="E97" s="401" t="str">
        <f t="shared" si="6"/>
        <v/>
      </c>
      <c r="F97" s="311" t="str">
        <f t="shared" si="4"/>
        <v>否</v>
      </c>
      <c r="G97" s="367" t="str">
        <f t="shared" si="5"/>
        <v>项</v>
      </c>
    </row>
    <row r="98" ht="36" customHeight="1" spans="1:7">
      <c r="A98" s="488" t="s">
        <v>289</v>
      </c>
      <c r="B98" s="339" t="s">
        <v>241</v>
      </c>
      <c r="C98" s="380">
        <v>0</v>
      </c>
      <c r="D98" s="380">
        <v>0</v>
      </c>
      <c r="E98" s="401" t="str">
        <f t="shared" si="6"/>
        <v/>
      </c>
      <c r="F98" s="311" t="str">
        <f t="shared" si="4"/>
        <v>否</v>
      </c>
      <c r="G98" s="367" t="str">
        <f t="shared" si="5"/>
        <v>项</v>
      </c>
    </row>
    <row r="99" ht="36" customHeight="1" spans="1:7">
      <c r="A99" s="488" t="s">
        <v>290</v>
      </c>
      <c r="B99" s="339" t="s">
        <v>291</v>
      </c>
      <c r="C99" s="380">
        <v>0</v>
      </c>
      <c r="D99" s="380">
        <v>0</v>
      </c>
      <c r="E99" s="401" t="str">
        <f t="shared" si="6"/>
        <v/>
      </c>
      <c r="F99" s="311" t="str">
        <f t="shared" si="4"/>
        <v>否</v>
      </c>
      <c r="G99" s="367" t="str">
        <f t="shared" si="5"/>
        <v>项</v>
      </c>
    </row>
    <row r="100" ht="36" customHeight="1" spans="1:7">
      <c r="A100" s="488" t="s">
        <v>292</v>
      </c>
      <c r="B100" s="339" t="s">
        <v>293</v>
      </c>
      <c r="C100" s="380">
        <v>0</v>
      </c>
      <c r="D100" s="380">
        <v>0</v>
      </c>
      <c r="E100" s="401" t="str">
        <f t="shared" si="6"/>
        <v/>
      </c>
      <c r="F100" s="311" t="str">
        <f t="shared" si="4"/>
        <v>否</v>
      </c>
      <c r="G100" s="367" t="str">
        <f t="shared" si="5"/>
        <v>项</v>
      </c>
    </row>
    <row r="101" ht="36" customHeight="1" spans="1:7">
      <c r="A101" s="488" t="s">
        <v>294</v>
      </c>
      <c r="B101" s="339" t="s">
        <v>295</v>
      </c>
      <c r="C101" s="380">
        <v>0</v>
      </c>
      <c r="D101" s="380">
        <v>0</v>
      </c>
      <c r="E101" s="401" t="str">
        <f t="shared" si="6"/>
        <v/>
      </c>
      <c r="F101" s="311" t="str">
        <f t="shared" si="4"/>
        <v>否</v>
      </c>
      <c r="G101" s="367" t="str">
        <f t="shared" si="5"/>
        <v>项</v>
      </c>
    </row>
    <row r="102" ht="36" customHeight="1" spans="1:7">
      <c r="A102" s="488" t="s">
        <v>296</v>
      </c>
      <c r="B102" s="339" t="s">
        <v>297</v>
      </c>
      <c r="C102" s="380">
        <v>0</v>
      </c>
      <c r="D102" s="380">
        <v>0</v>
      </c>
      <c r="E102" s="401" t="str">
        <f t="shared" si="6"/>
        <v/>
      </c>
      <c r="F102" s="311" t="str">
        <f t="shared" si="4"/>
        <v>否</v>
      </c>
      <c r="G102" s="367" t="str">
        <f t="shared" si="5"/>
        <v>项</v>
      </c>
    </row>
    <row r="103" ht="36" customHeight="1" spans="1:7">
      <c r="A103" s="488" t="s">
        <v>298</v>
      </c>
      <c r="B103" s="339" t="s">
        <v>158</v>
      </c>
      <c r="C103" s="380">
        <v>0</v>
      </c>
      <c r="D103" s="380">
        <v>0</v>
      </c>
      <c r="E103" s="401" t="str">
        <f t="shared" si="6"/>
        <v/>
      </c>
      <c r="F103" s="311" t="str">
        <f t="shared" si="4"/>
        <v>否</v>
      </c>
      <c r="G103" s="367" t="str">
        <f t="shared" si="5"/>
        <v>项</v>
      </c>
    </row>
    <row r="104" ht="36" customHeight="1" spans="1:7">
      <c r="A104" s="488" t="s">
        <v>299</v>
      </c>
      <c r="B104" s="339" t="s">
        <v>300</v>
      </c>
      <c r="C104" s="380">
        <v>0</v>
      </c>
      <c r="D104" s="380">
        <v>0</v>
      </c>
      <c r="E104" s="401" t="str">
        <f t="shared" si="6"/>
        <v/>
      </c>
      <c r="F104" s="311" t="str">
        <f t="shared" si="4"/>
        <v>否</v>
      </c>
      <c r="G104" s="367" t="str">
        <f t="shared" si="5"/>
        <v>项</v>
      </c>
    </row>
    <row r="105" ht="36" customHeight="1" spans="1:7">
      <c r="A105" s="487" t="s">
        <v>301</v>
      </c>
      <c r="B105" s="335" t="s">
        <v>302</v>
      </c>
      <c r="C105" s="377"/>
      <c r="D105" s="377"/>
      <c r="E105" s="400" t="str">
        <f t="shared" si="6"/>
        <v/>
      </c>
      <c r="F105" s="311" t="str">
        <f t="shared" si="4"/>
        <v>否</v>
      </c>
      <c r="G105" s="367" t="str">
        <f t="shared" si="5"/>
        <v>款</v>
      </c>
    </row>
    <row r="106" ht="36" customHeight="1" spans="1:7">
      <c r="A106" s="488" t="s">
        <v>303</v>
      </c>
      <c r="B106" s="339" t="s">
        <v>140</v>
      </c>
      <c r="C106" s="380"/>
      <c r="D106" s="380"/>
      <c r="E106" s="401" t="str">
        <f t="shared" si="6"/>
        <v/>
      </c>
      <c r="F106" s="311" t="str">
        <f t="shared" si="4"/>
        <v>否</v>
      </c>
      <c r="G106" s="367" t="str">
        <f t="shared" si="5"/>
        <v>项</v>
      </c>
    </row>
    <row r="107" ht="36" customHeight="1" spans="1:7">
      <c r="A107" s="488" t="s">
        <v>304</v>
      </c>
      <c r="B107" s="339" t="s">
        <v>142</v>
      </c>
      <c r="C107" s="380"/>
      <c r="D107" s="380"/>
      <c r="E107" s="401" t="str">
        <f t="shared" si="6"/>
        <v/>
      </c>
      <c r="F107" s="311" t="str">
        <f t="shared" si="4"/>
        <v>否</v>
      </c>
      <c r="G107" s="367" t="str">
        <f t="shared" si="5"/>
        <v>项</v>
      </c>
    </row>
    <row r="108" ht="36" customHeight="1" spans="1:7">
      <c r="A108" s="488" t="s">
        <v>305</v>
      </c>
      <c r="B108" s="339" t="s">
        <v>144</v>
      </c>
      <c r="C108" s="380"/>
      <c r="D108" s="380"/>
      <c r="E108" s="401" t="str">
        <f t="shared" si="6"/>
        <v/>
      </c>
      <c r="F108" s="311" t="str">
        <f t="shared" si="4"/>
        <v>否</v>
      </c>
      <c r="G108" s="367" t="str">
        <f t="shared" si="5"/>
        <v>项</v>
      </c>
    </row>
    <row r="109" ht="36" customHeight="1" spans="1:7">
      <c r="A109" s="488" t="s">
        <v>306</v>
      </c>
      <c r="B109" s="339" t="s">
        <v>307</v>
      </c>
      <c r="C109" s="380"/>
      <c r="D109" s="380"/>
      <c r="E109" s="401" t="str">
        <f t="shared" si="6"/>
        <v/>
      </c>
      <c r="F109" s="311" t="str">
        <f t="shared" si="4"/>
        <v>否</v>
      </c>
      <c r="G109" s="367" t="str">
        <f t="shared" si="5"/>
        <v>项</v>
      </c>
    </row>
    <row r="110" ht="36" customHeight="1" spans="1:7">
      <c r="A110" s="488" t="s">
        <v>308</v>
      </c>
      <c r="B110" s="339" t="s">
        <v>309</v>
      </c>
      <c r="C110" s="380"/>
      <c r="D110" s="380"/>
      <c r="E110" s="401" t="str">
        <f t="shared" si="6"/>
        <v/>
      </c>
      <c r="F110" s="311" t="str">
        <f t="shared" si="4"/>
        <v>否</v>
      </c>
      <c r="G110" s="367" t="str">
        <f t="shared" si="5"/>
        <v>项</v>
      </c>
    </row>
    <row r="111" ht="36" customHeight="1" spans="1:7">
      <c r="A111" s="488" t="s">
        <v>310</v>
      </c>
      <c r="B111" s="339" t="s">
        <v>311</v>
      </c>
      <c r="C111" s="380"/>
      <c r="D111" s="380"/>
      <c r="E111" s="401" t="str">
        <f t="shared" si="6"/>
        <v/>
      </c>
      <c r="F111" s="311" t="str">
        <f t="shared" si="4"/>
        <v>否</v>
      </c>
      <c r="G111" s="367" t="str">
        <f t="shared" si="5"/>
        <v>项</v>
      </c>
    </row>
    <row r="112" ht="36" customHeight="1" spans="1:7">
      <c r="A112" s="488" t="s">
        <v>312</v>
      </c>
      <c r="B112" s="339" t="s">
        <v>313</v>
      </c>
      <c r="C112" s="380"/>
      <c r="D112" s="380"/>
      <c r="E112" s="401" t="str">
        <f t="shared" si="6"/>
        <v/>
      </c>
      <c r="F112" s="311" t="str">
        <f t="shared" si="4"/>
        <v>否</v>
      </c>
      <c r="G112" s="367" t="str">
        <f t="shared" si="5"/>
        <v>项</v>
      </c>
    </row>
    <row r="113" ht="36" customHeight="1" spans="1:7">
      <c r="A113" s="488" t="s">
        <v>314</v>
      </c>
      <c r="B113" s="339" t="s">
        <v>158</v>
      </c>
      <c r="C113" s="380"/>
      <c r="D113" s="380"/>
      <c r="E113" s="401" t="str">
        <f t="shared" si="6"/>
        <v/>
      </c>
      <c r="F113" s="311" t="str">
        <f t="shared" si="4"/>
        <v>否</v>
      </c>
      <c r="G113" s="367" t="str">
        <f t="shared" si="5"/>
        <v>项</v>
      </c>
    </row>
    <row r="114" ht="36" customHeight="1" spans="1:7">
      <c r="A114" s="488" t="s">
        <v>315</v>
      </c>
      <c r="B114" s="339" t="s">
        <v>316</v>
      </c>
      <c r="C114" s="380"/>
      <c r="D114" s="380"/>
      <c r="E114" s="401" t="str">
        <f t="shared" si="6"/>
        <v/>
      </c>
      <c r="F114" s="311" t="str">
        <f t="shared" si="4"/>
        <v>否</v>
      </c>
      <c r="G114" s="367" t="str">
        <f t="shared" si="5"/>
        <v>项</v>
      </c>
    </row>
    <row r="115" ht="36" customHeight="1" spans="1:7">
      <c r="A115" s="487" t="s">
        <v>317</v>
      </c>
      <c r="B115" s="335" t="s">
        <v>318</v>
      </c>
      <c r="C115" s="377">
        <v>7904</v>
      </c>
      <c r="D115" s="377">
        <v>11706</v>
      </c>
      <c r="E115" s="400">
        <f t="shared" si="6"/>
        <v>0.481</v>
      </c>
      <c r="F115" s="311" t="str">
        <f t="shared" si="4"/>
        <v>是</v>
      </c>
      <c r="G115" s="367" t="str">
        <f t="shared" si="5"/>
        <v>款</v>
      </c>
    </row>
    <row r="116" ht="36" customHeight="1" spans="1:7">
      <c r="A116" s="488" t="s">
        <v>319</v>
      </c>
      <c r="B116" s="339" t="s">
        <v>140</v>
      </c>
      <c r="C116" s="380">
        <v>7362</v>
      </c>
      <c r="D116" s="380">
        <v>7117</v>
      </c>
      <c r="E116" s="401">
        <f t="shared" si="6"/>
        <v>-0.033</v>
      </c>
      <c r="F116" s="311" t="str">
        <f t="shared" si="4"/>
        <v>是</v>
      </c>
      <c r="G116" s="367" t="str">
        <f t="shared" si="5"/>
        <v>项</v>
      </c>
    </row>
    <row r="117" ht="36" customHeight="1" spans="1:7">
      <c r="A117" s="488" t="s">
        <v>320</v>
      </c>
      <c r="B117" s="339" t="s">
        <v>142</v>
      </c>
      <c r="C117" s="380">
        <v>195</v>
      </c>
      <c r="D117" s="380">
        <v>3790</v>
      </c>
      <c r="E117" s="401">
        <f t="shared" si="6"/>
        <v>18.436</v>
      </c>
      <c r="F117" s="311" t="str">
        <f t="shared" si="4"/>
        <v>是</v>
      </c>
      <c r="G117" s="367" t="str">
        <f t="shared" si="5"/>
        <v>项</v>
      </c>
    </row>
    <row r="118" ht="36" customHeight="1" spans="1:7">
      <c r="A118" s="488" t="s">
        <v>321</v>
      </c>
      <c r="B118" s="339" t="s">
        <v>144</v>
      </c>
      <c r="C118" s="380">
        <v>0</v>
      </c>
      <c r="D118" s="380">
        <v>0</v>
      </c>
      <c r="E118" s="401" t="str">
        <f t="shared" si="6"/>
        <v/>
      </c>
      <c r="F118" s="311" t="str">
        <f t="shared" si="4"/>
        <v>否</v>
      </c>
      <c r="G118" s="367" t="str">
        <f t="shared" si="5"/>
        <v>项</v>
      </c>
    </row>
    <row r="119" ht="36" customHeight="1" spans="1:7">
      <c r="A119" s="488" t="s">
        <v>322</v>
      </c>
      <c r="B119" s="339" t="s">
        <v>323</v>
      </c>
      <c r="C119" s="380">
        <v>0</v>
      </c>
      <c r="D119" s="380">
        <v>487</v>
      </c>
      <c r="E119" s="401" t="str">
        <f t="shared" si="6"/>
        <v/>
      </c>
      <c r="F119" s="311" t="str">
        <f t="shared" si="4"/>
        <v>是</v>
      </c>
      <c r="G119" s="367" t="str">
        <f t="shared" si="5"/>
        <v>项</v>
      </c>
    </row>
    <row r="120" ht="36" customHeight="1" spans="1:7">
      <c r="A120" s="488" t="s">
        <v>324</v>
      </c>
      <c r="B120" s="339" t="s">
        <v>325</v>
      </c>
      <c r="C120" s="380">
        <v>0</v>
      </c>
      <c r="D120" s="380">
        <v>0</v>
      </c>
      <c r="E120" s="401" t="str">
        <f t="shared" si="6"/>
        <v/>
      </c>
      <c r="F120" s="311" t="str">
        <f t="shared" si="4"/>
        <v>否</v>
      </c>
      <c r="G120" s="367" t="str">
        <f t="shared" si="5"/>
        <v>项</v>
      </c>
    </row>
    <row r="121" ht="36" customHeight="1" spans="1:7">
      <c r="A121" s="488" t="s">
        <v>326</v>
      </c>
      <c r="B121" s="339" t="s">
        <v>327</v>
      </c>
      <c r="C121" s="380">
        <v>0</v>
      </c>
      <c r="D121" s="380">
        <v>0</v>
      </c>
      <c r="E121" s="401" t="str">
        <f t="shared" si="6"/>
        <v/>
      </c>
      <c r="F121" s="311" t="str">
        <f t="shared" si="4"/>
        <v>否</v>
      </c>
      <c r="G121" s="367" t="str">
        <f t="shared" si="5"/>
        <v>项</v>
      </c>
    </row>
    <row r="122" ht="36" customHeight="1" spans="1:7">
      <c r="A122" s="488" t="s">
        <v>328</v>
      </c>
      <c r="B122" s="339" t="s">
        <v>158</v>
      </c>
      <c r="C122" s="380">
        <v>266</v>
      </c>
      <c r="D122" s="380">
        <v>311</v>
      </c>
      <c r="E122" s="401">
        <f t="shared" si="6"/>
        <v>0.169</v>
      </c>
      <c r="F122" s="311" t="str">
        <f t="shared" si="4"/>
        <v>是</v>
      </c>
      <c r="G122" s="367" t="str">
        <f t="shared" si="5"/>
        <v>项</v>
      </c>
    </row>
    <row r="123" ht="36" customHeight="1" spans="1:7">
      <c r="A123" s="488" t="s">
        <v>329</v>
      </c>
      <c r="B123" s="339" t="s">
        <v>330</v>
      </c>
      <c r="C123" s="380">
        <v>81</v>
      </c>
      <c r="D123" s="380">
        <v>0</v>
      </c>
      <c r="E123" s="401">
        <f t="shared" si="6"/>
        <v>-1</v>
      </c>
      <c r="F123" s="311" t="str">
        <f t="shared" si="4"/>
        <v>是</v>
      </c>
      <c r="G123" s="367" t="str">
        <f t="shared" si="5"/>
        <v>项</v>
      </c>
    </row>
    <row r="124" ht="36" customHeight="1" spans="1:7">
      <c r="A124" s="487" t="s">
        <v>331</v>
      </c>
      <c r="B124" s="335" t="s">
        <v>332</v>
      </c>
      <c r="C124" s="377">
        <v>1917</v>
      </c>
      <c r="D124" s="377">
        <v>1845</v>
      </c>
      <c r="E124" s="400">
        <f t="shared" si="6"/>
        <v>-0.038</v>
      </c>
      <c r="F124" s="311" t="str">
        <f t="shared" si="4"/>
        <v>是</v>
      </c>
      <c r="G124" s="367" t="str">
        <f t="shared" si="5"/>
        <v>款</v>
      </c>
    </row>
    <row r="125" ht="36" customHeight="1" spans="1:7">
      <c r="A125" s="488" t="s">
        <v>333</v>
      </c>
      <c r="B125" s="339" t="s">
        <v>140</v>
      </c>
      <c r="C125" s="380">
        <v>1013</v>
      </c>
      <c r="D125" s="380">
        <v>1017</v>
      </c>
      <c r="E125" s="401">
        <f t="shared" si="6"/>
        <v>0.004</v>
      </c>
      <c r="F125" s="311" t="str">
        <f t="shared" si="4"/>
        <v>是</v>
      </c>
      <c r="G125" s="367" t="str">
        <f t="shared" si="5"/>
        <v>项</v>
      </c>
    </row>
    <row r="126" ht="36" customHeight="1" spans="1:7">
      <c r="A126" s="488" t="s">
        <v>334</v>
      </c>
      <c r="B126" s="339" t="s">
        <v>142</v>
      </c>
      <c r="C126" s="380">
        <v>48</v>
      </c>
      <c r="D126" s="380">
        <v>126</v>
      </c>
      <c r="E126" s="401">
        <f t="shared" si="6"/>
        <v>1.625</v>
      </c>
      <c r="F126" s="311" t="str">
        <f t="shared" si="4"/>
        <v>是</v>
      </c>
      <c r="G126" s="367" t="str">
        <f t="shared" si="5"/>
        <v>项</v>
      </c>
    </row>
    <row r="127" ht="36" customHeight="1" spans="1:7">
      <c r="A127" s="488" t="s">
        <v>335</v>
      </c>
      <c r="B127" s="339" t="s">
        <v>144</v>
      </c>
      <c r="C127" s="380">
        <v>0</v>
      </c>
      <c r="D127" s="380">
        <v>0</v>
      </c>
      <c r="E127" s="401" t="str">
        <f t="shared" si="6"/>
        <v/>
      </c>
      <c r="F127" s="311" t="str">
        <f t="shared" si="4"/>
        <v>否</v>
      </c>
      <c r="G127" s="367" t="str">
        <f t="shared" si="5"/>
        <v>项</v>
      </c>
    </row>
    <row r="128" ht="36" customHeight="1" spans="1:7">
      <c r="A128" s="488" t="s">
        <v>336</v>
      </c>
      <c r="B128" s="339" t="s">
        <v>337</v>
      </c>
      <c r="C128" s="380">
        <v>80</v>
      </c>
      <c r="D128" s="380">
        <v>170</v>
      </c>
      <c r="E128" s="401">
        <f t="shared" si="6"/>
        <v>1.125</v>
      </c>
      <c r="F128" s="311" t="str">
        <f t="shared" si="4"/>
        <v>是</v>
      </c>
      <c r="G128" s="367" t="str">
        <f t="shared" si="5"/>
        <v>项</v>
      </c>
    </row>
    <row r="129" ht="36" customHeight="1" spans="1:7">
      <c r="A129" s="488" t="s">
        <v>338</v>
      </c>
      <c r="B129" s="339" t="s">
        <v>339</v>
      </c>
      <c r="C129" s="380">
        <v>0</v>
      </c>
      <c r="D129" s="380">
        <v>0</v>
      </c>
      <c r="E129" s="401" t="str">
        <f t="shared" si="6"/>
        <v/>
      </c>
      <c r="F129" s="311" t="str">
        <f t="shared" si="4"/>
        <v>否</v>
      </c>
      <c r="G129" s="367" t="str">
        <f t="shared" si="5"/>
        <v>项</v>
      </c>
    </row>
    <row r="130" ht="36" customHeight="1" spans="1:7">
      <c r="A130" s="488" t="s">
        <v>340</v>
      </c>
      <c r="B130" s="339" t="s">
        <v>341</v>
      </c>
      <c r="C130" s="380">
        <v>0</v>
      </c>
      <c r="D130" s="380">
        <v>0</v>
      </c>
      <c r="E130" s="401" t="str">
        <f t="shared" si="6"/>
        <v/>
      </c>
      <c r="F130" s="311" t="str">
        <f t="shared" si="4"/>
        <v>否</v>
      </c>
      <c r="G130" s="367" t="str">
        <f t="shared" si="5"/>
        <v>项</v>
      </c>
    </row>
    <row r="131" ht="36" customHeight="1" spans="1:7">
      <c r="A131" s="488" t="s">
        <v>342</v>
      </c>
      <c r="B131" s="339" t="s">
        <v>343</v>
      </c>
      <c r="C131" s="380">
        <v>0</v>
      </c>
      <c r="D131" s="380">
        <v>0</v>
      </c>
      <c r="E131" s="401" t="str">
        <f t="shared" si="6"/>
        <v/>
      </c>
      <c r="F131" s="311" t="str">
        <f t="shared" si="4"/>
        <v>否</v>
      </c>
      <c r="G131" s="367" t="str">
        <f t="shared" si="5"/>
        <v>项</v>
      </c>
    </row>
    <row r="132" ht="36" customHeight="1" spans="1:7">
      <c r="A132" s="488" t="s">
        <v>344</v>
      </c>
      <c r="B132" s="339" t="s">
        <v>345</v>
      </c>
      <c r="C132" s="380">
        <v>647</v>
      </c>
      <c r="D132" s="380">
        <v>296</v>
      </c>
      <c r="E132" s="401">
        <f t="shared" si="6"/>
        <v>-0.543</v>
      </c>
      <c r="F132" s="311" t="str">
        <f t="shared" ref="F132:F195" si="7">IF(LEN(A132)=3,"是",IF(B132&lt;&gt;"",IF(SUM(C132:D132)&lt;&gt;0,"是","否"),"是"))</f>
        <v>是</v>
      </c>
      <c r="G132" s="367" t="str">
        <f t="shared" ref="G132:G195" si="8">IF(LEN(A132)=3,"类",IF(LEN(A132)=5,"款","项"))</f>
        <v>项</v>
      </c>
    </row>
    <row r="133" ht="36" customHeight="1" spans="1:7">
      <c r="A133" s="488" t="s">
        <v>346</v>
      </c>
      <c r="B133" s="339" t="s">
        <v>158</v>
      </c>
      <c r="C133" s="380">
        <v>129</v>
      </c>
      <c r="D133" s="380">
        <v>236</v>
      </c>
      <c r="E133" s="401">
        <f t="shared" si="6"/>
        <v>0.829</v>
      </c>
      <c r="F133" s="311" t="str">
        <f t="shared" si="7"/>
        <v>是</v>
      </c>
      <c r="G133" s="367" t="str">
        <f t="shared" si="8"/>
        <v>项</v>
      </c>
    </row>
    <row r="134" ht="36" customHeight="1" spans="1:7">
      <c r="A134" s="488" t="s">
        <v>347</v>
      </c>
      <c r="B134" s="339" t="s">
        <v>348</v>
      </c>
      <c r="C134" s="380">
        <v>0</v>
      </c>
      <c r="D134" s="380">
        <v>0</v>
      </c>
      <c r="E134" s="401" t="str">
        <f t="shared" si="6"/>
        <v/>
      </c>
      <c r="F134" s="311" t="str">
        <f t="shared" si="7"/>
        <v>否</v>
      </c>
      <c r="G134" s="367" t="str">
        <f t="shared" si="8"/>
        <v>项</v>
      </c>
    </row>
    <row r="135" ht="36" customHeight="1" spans="1:7">
      <c r="A135" s="487" t="s">
        <v>349</v>
      </c>
      <c r="B135" s="335" t="s">
        <v>350</v>
      </c>
      <c r="C135" s="377">
        <v>217</v>
      </c>
      <c r="D135" s="377">
        <v>119</v>
      </c>
      <c r="E135" s="400">
        <f t="shared" si="6"/>
        <v>-0.452</v>
      </c>
      <c r="F135" s="311" t="str">
        <f t="shared" si="7"/>
        <v>是</v>
      </c>
      <c r="G135" s="367" t="str">
        <f t="shared" si="8"/>
        <v>款</v>
      </c>
    </row>
    <row r="136" ht="36" customHeight="1" spans="1:7">
      <c r="A136" s="488" t="s">
        <v>351</v>
      </c>
      <c r="B136" s="339" t="s">
        <v>140</v>
      </c>
      <c r="C136" s="380">
        <v>0</v>
      </c>
      <c r="D136" s="380">
        <v>0</v>
      </c>
      <c r="E136" s="401" t="str">
        <f t="shared" si="6"/>
        <v/>
      </c>
      <c r="F136" s="311" t="str">
        <f t="shared" si="7"/>
        <v>否</v>
      </c>
      <c r="G136" s="367" t="str">
        <f t="shared" si="8"/>
        <v>项</v>
      </c>
    </row>
    <row r="137" ht="36" customHeight="1" spans="1:7">
      <c r="A137" s="488" t="s">
        <v>352</v>
      </c>
      <c r="B137" s="339" t="s">
        <v>142</v>
      </c>
      <c r="C137" s="380">
        <v>0</v>
      </c>
      <c r="D137" s="380">
        <v>0</v>
      </c>
      <c r="E137" s="401" t="str">
        <f t="shared" si="6"/>
        <v/>
      </c>
      <c r="F137" s="311" t="str">
        <f t="shared" si="7"/>
        <v>否</v>
      </c>
      <c r="G137" s="367" t="str">
        <f t="shared" si="8"/>
        <v>项</v>
      </c>
    </row>
    <row r="138" ht="36" customHeight="1" spans="1:7">
      <c r="A138" s="488" t="s">
        <v>353</v>
      </c>
      <c r="B138" s="339" t="s">
        <v>144</v>
      </c>
      <c r="C138" s="380">
        <v>0</v>
      </c>
      <c r="D138" s="380">
        <v>0</v>
      </c>
      <c r="E138" s="401" t="str">
        <f t="shared" si="6"/>
        <v/>
      </c>
      <c r="F138" s="311" t="str">
        <f t="shared" si="7"/>
        <v>否</v>
      </c>
      <c r="G138" s="367" t="str">
        <f t="shared" si="8"/>
        <v>项</v>
      </c>
    </row>
    <row r="139" ht="36" customHeight="1" spans="1:7">
      <c r="A139" s="488" t="s">
        <v>354</v>
      </c>
      <c r="B139" s="339" t="s">
        <v>355</v>
      </c>
      <c r="C139" s="380">
        <v>0</v>
      </c>
      <c r="D139" s="380">
        <v>0</v>
      </c>
      <c r="E139" s="401" t="str">
        <f t="shared" si="6"/>
        <v/>
      </c>
      <c r="F139" s="311" t="str">
        <f t="shared" si="7"/>
        <v>否</v>
      </c>
      <c r="G139" s="367" t="str">
        <f t="shared" si="8"/>
        <v>项</v>
      </c>
    </row>
    <row r="140" ht="36" customHeight="1" spans="1:7">
      <c r="A140" s="488" t="s">
        <v>356</v>
      </c>
      <c r="B140" s="339" t="s">
        <v>357</v>
      </c>
      <c r="C140" s="380">
        <v>0</v>
      </c>
      <c r="D140" s="380">
        <v>0</v>
      </c>
      <c r="E140" s="401" t="str">
        <f t="shared" si="6"/>
        <v/>
      </c>
      <c r="F140" s="311" t="str">
        <f t="shared" si="7"/>
        <v>否</v>
      </c>
      <c r="G140" s="367" t="str">
        <f t="shared" si="8"/>
        <v>项</v>
      </c>
    </row>
    <row r="141" ht="36" customHeight="1" spans="1:7">
      <c r="A141" s="488" t="s">
        <v>358</v>
      </c>
      <c r="B141" s="339" t="s">
        <v>359</v>
      </c>
      <c r="C141" s="380"/>
      <c r="D141" s="380"/>
      <c r="E141" s="401" t="str">
        <f t="shared" ref="E141:E204" si="9">IF(C141&gt;0,D141/C141-1,IF(C141&lt;0,-(D141/C141-1),""))</f>
        <v/>
      </c>
      <c r="F141" s="311" t="str">
        <f t="shared" si="7"/>
        <v>否</v>
      </c>
      <c r="G141" s="367" t="str">
        <f t="shared" si="8"/>
        <v>项</v>
      </c>
    </row>
    <row r="142" ht="36" customHeight="1" spans="1:7">
      <c r="A142" s="488" t="s">
        <v>360</v>
      </c>
      <c r="B142" s="339" t="s">
        <v>361</v>
      </c>
      <c r="C142" s="380">
        <v>0</v>
      </c>
      <c r="D142" s="380">
        <v>0</v>
      </c>
      <c r="E142" s="401" t="str">
        <f t="shared" si="9"/>
        <v/>
      </c>
      <c r="F142" s="311" t="str">
        <f t="shared" si="7"/>
        <v>否</v>
      </c>
      <c r="G142" s="367" t="str">
        <f t="shared" si="8"/>
        <v>项</v>
      </c>
    </row>
    <row r="143" ht="36" customHeight="1" spans="1:7">
      <c r="A143" s="488" t="s">
        <v>362</v>
      </c>
      <c r="B143" s="339" t="s">
        <v>363</v>
      </c>
      <c r="C143" s="380">
        <v>121</v>
      </c>
      <c r="D143" s="380">
        <v>23</v>
      </c>
      <c r="E143" s="401">
        <f t="shared" si="9"/>
        <v>-0.81</v>
      </c>
      <c r="F143" s="311" t="str">
        <f t="shared" si="7"/>
        <v>是</v>
      </c>
      <c r="G143" s="367" t="str">
        <f t="shared" si="8"/>
        <v>项</v>
      </c>
    </row>
    <row r="144" ht="36" customHeight="1" spans="1:7">
      <c r="A144" s="488" t="s">
        <v>364</v>
      </c>
      <c r="B144" s="339" t="s">
        <v>365</v>
      </c>
      <c r="C144" s="380">
        <v>0</v>
      </c>
      <c r="D144" s="380">
        <v>0</v>
      </c>
      <c r="E144" s="401" t="str">
        <f t="shared" si="9"/>
        <v/>
      </c>
      <c r="F144" s="311" t="str">
        <f t="shared" si="7"/>
        <v>否</v>
      </c>
      <c r="G144" s="367" t="str">
        <f t="shared" si="8"/>
        <v>项</v>
      </c>
    </row>
    <row r="145" ht="36" customHeight="1" spans="1:7">
      <c r="A145" s="488" t="s">
        <v>366</v>
      </c>
      <c r="B145" s="339" t="s">
        <v>367</v>
      </c>
      <c r="C145" s="380">
        <v>0</v>
      </c>
      <c r="D145" s="380">
        <v>0</v>
      </c>
      <c r="E145" s="401" t="str">
        <f t="shared" si="9"/>
        <v/>
      </c>
      <c r="F145" s="311" t="str">
        <f t="shared" si="7"/>
        <v>否</v>
      </c>
      <c r="G145" s="367" t="str">
        <f t="shared" si="8"/>
        <v>项</v>
      </c>
    </row>
    <row r="146" ht="36" customHeight="1" spans="1:7">
      <c r="A146" s="488" t="s">
        <v>368</v>
      </c>
      <c r="B146" s="339" t="s">
        <v>158</v>
      </c>
      <c r="C146" s="380">
        <v>96</v>
      </c>
      <c r="D146" s="380">
        <v>96</v>
      </c>
      <c r="E146" s="401">
        <f t="shared" si="9"/>
        <v>0</v>
      </c>
      <c r="F146" s="311" t="str">
        <f t="shared" si="7"/>
        <v>是</v>
      </c>
      <c r="G146" s="367" t="str">
        <f t="shared" si="8"/>
        <v>项</v>
      </c>
    </row>
    <row r="147" ht="36" customHeight="1" spans="1:7">
      <c r="A147" s="488" t="s">
        <v>369</v>
      </c>
      <c r="B147" s="339" t="s">
        <v>370</v>
      </c>
      <c r="C147" s="380">
        <v>0</v>
      </c>
      <c r="D147" s="380">
        <v>0</v>
      </c>
      <c r="E147" s="401" t="str">
        <f t="shared" si="9"/>
        <v/>
      </c>
      <c r="F147" s="311" t="str">
        <f t="shared" si="7"/>
        <v>否</v>
      </c>
      <c r="G147" s="367" t="str">
        <f t="shared" si="8"/>
        <v>项</v>
      </c>
    </row>
    <row r="148" ht="36" customHeight="1" spans="1:7">
      <c r="A148" s="487" t="s">
        <v>371</v>
      </c>
      <c r="B148" s="335" t="s">
        <v>372</v>
      </c>
      <c r="C148" s="377">
        <v>295</v>
      </c>
      <c r="D148" s="377">
        <v>1154</v>
      </c>
      <c r="E148" s="400">
        <f t="shared" si="9"/>
        <v>2.912</v>
      </c>
      <c r="F148" s="311" t="str">
        <f t="shared" si="7"/>
        <v>是</v>
      </c>
      <c r="G148" s="367" t="str">
        <f t="shared" si="8"/>
        <v>款</v>
      </c>
    </row>
    <row r="149" ht="36" customHeight="1" spans="1:7">
      <c r="A149" s="488" t="s">
        <v>373</v>
      </c>
      <c r="B149" s="339" t="s">
        <v>140</v>
      </c>
      <c r="C149" s="380">
        <v>0</v>
      </c>
      <c r="D149" s="380">
        <v>0</v>
      </c>
      <c r="E149" s="401" t="str">
        <f t="shared" si="9"/>
        <v/>
      </c>
      <c r="F149" s="311" t="str">
        <f t="shared" si="7"/>
        <v>否</v>
      </c>
      <c r="G149" s="367" t="str">
        <f t="shared" si="8"/>
        <v>项</v>
      </c>
    </row>
    <row r="150" ht="36" customHeight="1" spans="1:7">
      <c r="A150" s="488" t="s">
        <v>374</v>
      </c>
      <c r="B150" s="339" t="s">
        <v>142</v>
      </c>
      <c r="C150" s="380">
        <v>8</v>
      </c>
      <c r="D150" s="380">
        <v>30</v>
      </c>
      <c r="E150" s="401">
        <f t="shared" si="9"/>
        <v>2.75</v>
      </c>
      <c r="F150" s="311" t="str">
        <f t="shared" si="7"/>
        <v>是</v>
      </c>
      <c r="G150" s="367" t="str">
        <f t="shared" si="8"/>
        <v>项</v>
      </c>
    </row>
    <row r="151" ht="36" customHeight="1" spans="1:7">
      <c r="A151" s="488" t="s">
        <v>375</v>
      </c>
      <c r="B151" s="339" t="s">
        <v>144</v>
      </c>
      <c r="C151" s="380">
        <v>0</v>
      </c>
      <c r="D151" s="380">
        <v>0</v>
      </c>
      <c r="E151" s="401" t="str">
        <f t="shared" si="9"/>
        <v/>
      </c>
      <c r="F151" s="311" t="str">
        <f t="shared" si="7"/>
        <v>否</v>
      </c>
      <c r="G151" s="367" t="str">
        <f t="shared" si="8"/>
        <v>项</v>
      </c>
    </row>
    <row r="152" ht="36" customHeight="1" spans="1:7">
      <c r="A152" s="488" t="s">
        <v>376</v>
      </c>
      <c r="B152" s="339" t="s">
        <v>377</v>
      </c>
      <c r="C152" s="380">
        <v>277</v>
      </c>
      <c r="D152" s="380">
        <v>1114</v>
      </c>
      <c r="E152" s="401">
        <f t="shared" si="9"/>
        <v>3.022</v>
      </c>
      <c r="F152" s="311" t="str">
        <f t="shared" si="7"/>
        <v>是</v>
      </c>
      <c r="G152" s="367" t="str">
        <f t="shared" si="8"/>
        <v>项</v>
      </c>
    </row>
    <row r="153" ht="36" customHeight="1" spans="1:7">
      <c r="A153" s="488" t="s">
        <v>378</v>
      </c>
      <c r="B153" s="339" t="s">
        <v>158</v>
      </c>
      <c r="C153" s="380">
        <v>0</v>
      </c>
      <c r="D153" s="380">
        <v>0</v>
      </c>
      <c r="E153" s="401" t="str">
        <f t="shared" si="9"/>
        <v/>
      </c>
      <c r="F153" s="311" t="str">
        <f t="shared" si="7"/>
        <v>否</v>
      </c>
      <c r="G153" s="367" t="str">
        <f t="shared" si="8"/>
        <v>项</v>
      </c>
    </row>
    <row r="154" ht="36" customHeight="1" spans="1:7">
      <c r="A154" s="488" t="s">
        <v>379</v>
      </c>
      <c r="B154" s="339" t="s">
        <v>380</v>
      </c>
      <c r="C154" s="380">
        <v>10</v>
      </c>
      <c r="D154" s="380">
        <v>10</v>
      </c>
      <c r="E154" s="401">
        <f t="shared" si="9"/>
        <v>0</v>
      </c>
      <c r="F154" s="311" t="str">
        <f t="shared" si="7"/>
        <v>是</v>
      </c>
      <c r="G154" s="367" t="str">
        <f t="shared" si="8"/>
        <v>项</v>
      </c>
    </row>
    <row r="155" ht="36" customHeight="1" spans="1:7">
      <c r="A155" s="487" t="s">
        <v>381</v>
      </c>
      <c r="B155" s="335" t="s">
        <v>382</v>
      </c>
      <c r="C155" s="377">
        <v>110</v>
      </c>
      <c r="D155" s="377">
        <v>104</v>
      </c>
      <c r="E155" s="400">
        <f t="shared" si="9"/>
        <v>-0.055</v>
      </c>
      <c r="F155" s="311" t="str">
        <f t="shared" si="7"/>
        <v>是</v>
      </c>
      <c r="G155" s="367" t="str">
        <f t="shared" si="8"/>
        <v>款</v>
      </c>
    </row>
    <row r="156" ht="36" customHeight="1" spans="1:7">
      <c r="A156" s="488" t="s">
        <v>383</v>
      </c>
      <c r="B156" s="339" t="s">
        <v>140</v>
      </c>
      <c r="C156" s="380">
        <v>88</v>
      </c>
      <c r="D156" s="380">
        <v>104</v>
      </c>
      <c r="E156" s="401">
        <f t="shared" si="9"/>
        <v>0.182</v>
      </c>
      <c r="F156" s="311" t="str">
        <f t="shared" si="7"/>
        <v>是</v>
      </c>
      <c r="G156" s="367" t="str">
        <f t="shared" si="8"/>
        <v>项</v>
      </c>
    </row>
    <row r="157" ht="36" customHeight="1" spans="1:7">
      <c r="A157" s="488" t="s">
        <v>384</v>
      </c>
      <c r="B157" s="339" t="s">
        <v>142</v>
      </c>
      <c r="C157" s="380">
        <v>18</v>
      </c>
      <c r="D157" s="380">
        <v>0</v>
      </c>
      <c r="E157" s="401">
        <f t="shared" si="9"/>
        <v>-1</v>
      </c>
      <c r="F157" s="311" t="str">
        <f t="shared" si="7"/>
        <v>是</v>
      </c>
      <c r="G157" s="367" t="str">
        <f t="shared" si="8"/>
        <v>项</v>
      </c>
    </row>
    <row r="158" ht="36" customHeight="1" spans="1:7">
      <c r="A158" s="488" t="s">
        <v>385</v>
      </c>
      <c r="B158" s="339" t="s">
        <v>144</v>
      </c>
      <c r="C158" s="380">
        <v>0</v>
      </c>
      <c r="D158" s="380">
        <v>0</v>
      </c>
      <c r="E158" s="401" t="str">
        <f t="shared" si="9"/>
        <v/>
      </c>
      <c r="F158" s="311" t="str">
        <f t="shared" si="7"/>
        <v>否</v>
      </c>
      <c r="G158" s="367" t="str">
        <f t="shared" si="8"/>
        <v>项</v>
      </c>
    </row>
    <row r="159" ht="36" customHeight="1" spans="1:7">
      <c r="A159" s="488" t="s">
        <v>386</v>
      </c>
      <c r="B159" s="339" t="s">
        <v>387</v>
      </c>
      <c r="C159" s="380">
        <v>0</v>
      </c>
      <c r="D159" s="380">
        <v>0</v>
      </c>
      <c r="E159" s="401" t="str">
        <f t="shared" si="9"/>
        <v/>
      </c>
      <c r="F159" s="311" t="str">
        <f t="shared" si="7"/>
        <v>否</v>
      </c>
      <c r="G159" s="367" t="str">
        <f t="shared" si="8"/>
        <v>项</v>
      </c>
    </row>
    <row r="160" ht="36" customHeight="1" spans="1:7">
      <c r="A160" s="488" t="s">
        <v>388</v>
      </c>
      <c r="B160" s="339" t="s">
        <v>389</v>
      </c>
      <c r="C160" s="380">
        <v>0</v>
      </c>
      <c r="D160" s="380">
        <v>0</v>
      </c>
      <c r="E160" s="401" t="str">
        <f t="shared" si="9"/>
        <v/>
      </c>
      <c r="F160" s="311" t="str">
        <f t="shared" si="7"/>
        <v>否</v>
      </c>
      <c r="G160" s="367" t="str">
        <f t="shared" si="8"/>
        <v>项</v>
      </c>
    </row>
    <row r="161" ht="36" customHeight="1" spans="1:7">
      <c r="A161" s="488" t="s">
        <v>390</v>
      </c>
      <c r="B161" s="339" t="s">
        <v>158</v>
      </c>
      <c r="C161" s="380">
        <v>0</v>
      </c>
      <c r="D161" s="380">
        <v>0</v>
      </c>
      <c r="E161" s="401" t="str">
        <f t="shared" si="9"/>
        <v/>
      </c>
      <c r="F161" s="311" t="str">
        <f t="shared" si="7"/>
        <v>否</v>
      </c>
      <c r="G161" s="367" t="str">
        <f t="shared" si="8"/>
        <v>项</v>
      </c>
    </row>
    <row r="162" ht="36" customHeight="1" spans="1:7">
      <c r="A162" s="488" t="s">
        <v>391</v>
      </c>
      <c r="B162" s="339" t="s">
        <v>392</v>
      </c>
      <c r="C162" s="380">
        <v>4</v>
      </c>
      <c r="D162" s="380">
        <v>0</v>
      </c>
      <c r="E162" s="401">
        <f t="shared" si="9"/>
        <v>-1</v>
      </c>
      <c r="F162" s="311" t="str">
        <f t="shared" si="7"/>
        <v>是</v>
      </c>
      <c r="G162" s="367" t="str">
        <f t="shared" si="8"/>
        <v>项</v>
      </c>
    </row>
    <row r="163" ht="36" customHeight="1" spans="1:7">
      <c r="A163" s="487" t="s">
        <v>393</v>
      </c>
      <c r="B163" s="335" t="s">
        <v>394</v>
      </c>
      <c r="C163" s="377">
        <v>420</v>
      </c>
      <c r="D163" s="377">
        <v>400</v>
      </c>
      <c r="E163" s="400">
        <f t="shared" si="9"/>
        <v>-0.048</v>
      </c>
      <c r="F163" s="311" t="str">
        <f t="shared" si="7"/>
        <v>是</v>
      </c>
      <c r="G163" s="367" t="str">
        <f t="shared" si="8"/>
        <v>款</v>
      </c>
    </row>
    <row r="164" ht="36" customHeight="1" spans="1:7">
      <c r="A164" s="488" t="s">
        <v>395</v>
      </c>
      <c r="B164" s="339" t="s">
        <v>140</v>
      </c>
      <c r="C164" s="380">
        <v>0</v>
      </c>
      <c r="D164" s="380">
        <v>0</v>
      </c>
      <c r="E164" s="401" t="str">
        <f t="shared" si="9"/>
        <v/>
      </c>
      <c r="F164" s="311" t="str">
        <f t="shared" si="7"/>
        <v>否</v>
      </c>
      <c r="G164" s="367" t="str">
        <f t="shared" si="8"/>
        <v>项</v>
      </c>
    </row>
    <row r="165" ht="36" customHeight="1" spans="1:7">
      <c r="A165" s="488" t="s">
        <v>396</v>
      </c>
      <c r="B165" s="339" t="s">
        <v>142</v>
      </c>
      <c r="C165" s="380">
        <v>0</v>
      </c>
      <c r="D165" s="380">
        <v>0</v>
      </c>
      <c r="E165" s="401" t="str">
        <f t="shared" si="9"/>
        <v/>
      </c>
      <c r="F165" s="311" t="str">
        <f t="shared" si="7"/>
        <v>否</v>
      </c>
      <c r="G165" s="367" t="str">
        <f t="shared" si="8"/>
        <v>项</v>
      </c>
    </row>
    <row r="166" ht="36" customHeight="1" spans="1:7">
      <c r="A166" s="488" t="s">
        <v>397</v>
      </c>
      <c r="B166" s="339" t="s">
        <v>144</v>
      </c>
      <c r="C166" s="380">
        <v>0</v>
      </c>
      <c r="D166" s="380">
        <v>0</v>
      </c>
      <c r="E166" s="401" t="str">
        <f t="shared" si="9"/>
        <v/>
      </c>
      <c r="F166" s="311" t="str">
        <f t="shared" si="7"/>
        <v>否</v>
      </c>
      <c r="G166" s="367" t="str">
        <f t="shared" si="8"/>
        <v>项</v>
      </c>
    </row>
    <row r="167" ht="36" customHeight="1" spans="1:7">
      <c r="A167" s="488" t="s">
        <v>398</v>
      </c>
      <c r="B167" s="339" t="s">
        <v>399</v>
      </c>
      <c r="C167" s="380">
        <v>420</v>
      </c>
      <c r="D167" s="380">
        <v>400</v>
      </c>
      <c r="E167" s="401">
        <f t="shared" si="9"/>
        <v>-0.048</v>
      </c>
      <c r="F167" s="311" t="str">
        <f t="shared" si="7"/>
        <v>是</v>
      </c>
      <c r="G167" s="367" t="str">
        <f t="shared" si="8"/>
        <v>项</v>
      </c>
    </row>
    <row r="168" ht="36" customHeight="1" spans="1:7">
      <c r="A168" s="488" t="s">
        <v>400</v>
      </c>
      <c r="B168" s="339" t="s">
        <v>401</v>
      </c>
      <c r="C168" s="380">
        <v>0</v>
      </c>
      <c r="D168" s="380">
        <v>0</v>
      </c>
      <c r="E168" s="401" t="str">
        <f t="shared" si="9"/>
        <v/>
      </c>
      <c r="F168" s="311" t="str">
        <f t="shared" si="7"/>
        <v>否</v>
      </c>
      <c r="G168" s="367" t="str">
        <f t="shared" si="8"/>
        <v>项</v>
      </c>
    </row>
    <row r="169" ht="36" customHeight="1" spans="1:7">
      <c r="A169" s="487" t="s">
        <v>402</v>
      </c>
      <c r="B169" s="335" t="s">
        <v>403</v>
      </c>
      <c r="C169" s="377">
        <v>667</v>
      </c>
      <c r="D169" s="377">
        <v>741</v>
      </c>
      <c r="E169" s="400">
        <f t="shared" si="9"/>
        <v>0.111</v>
      </c>
      <c r="F169" s="311" t="str">
        <f t="shared" si="7"/>
        <v>是</v>
      </c>
      <c r="G169" s="367" t="str">
        <f t="shared" si="8"/>
        <v>款</v>
      </c>
    </row>
    <row r="170" ht="36" customHeight="1" spans="1:7">
      <c r="A170" s="488" t="s">
        <v>404</v>
      </c>
      <c r="B170" s="339" t="s">
        <v>140</v>
      </c>
      <c r="C170" s="380">
        <v>656</v>
      </c>
      <c r="D170" s="380">
        <v>665</v>
      </c>
      <c r="E170" s="401">
        <f t="shared" si="9"/>
        <v>0.014</v>
      </c>
      <c r="F170" s="311" t="str">
        <f t="shared" si="7"/>
        <v>是</v>
      </c>
      <c r="G170" s="367" t="str">
        <f t="shared" si="8"/>
        <v>项</v>
      </c>
    </row>
    <row r="171" ht="36" customHeight="1" spans="1:7">
      <c r="A171" s="488" t="s">
        <v>405</v>
      </c>
      <c r="B171" s="339" t="s">
        <v>142</v>
      </c>
      <c r="C171" s="380">
        <v>11</v>
      </c>
      <c r="D171" s="380">
        <v>75</v>
      </c>
      <c r="E171" s="401">
        <f t="shared" si="9"/>
        <v>5.818</v>
      </c>
      <c r="F171" s="311" t="str">
        <f t="shared" si="7"/>
        <v>是</v>
      </c>
      <c r="G171" s="367" t="str">
        <f t="shared" si="8"/>
        <v>项</v>
      </c>
    </row>
    <row r="172" ht="36" customHeight="1" spans="1:7">
      <c r="A172" s="488" t="s">
        <v>406</v>
      </c>
      <c r="B172" s="339" t="s">
        <v>144</v>
      </c>
      <c r="C172" s="380">
        <v>0</v>
      </c>
      <c r="D172" s="380">
        <v>0</v>
      </c>
      <c r="E172" s="401" t="str">
        <f t="shared" si="9"/>
        <v/>
      </c>
      <c r="F172" s="311" t="str">
        <f t="shared" si="7"/>
        <v>否</v>
      </c>
      <c r="G172" s="367" t="str">
        <f t="shared" si="8"/>
        <v>项</v>
      </c>
    </row>
    <row r="173" ht="36" customHeight="1" spans="1:7">
      <c r="A173" s="488" t="s">
        <v>407</v>
      </c>
      <c r="B173" s="339" t="s">
        <v>171</v>
      </c>
      <c r="C173" s="380">
        <v>0</v>
      </c>
      <c r="D173" s="380">
        <v>0</v>
      </c>
      <c r="E173" s="401" t="str">
        <f t="shared" si="9"/>
        <v/>
      </c>
      <c r="F173" s="311" t="str">
        <f t="shared" si="7"/>
        <v>否</v>
      </c>
      <c r="G173" s="367" t="str">
        <f t="shared" si="8"/>
        <v>项</v>
      </c>
    </row>
    <row r="174" ht="36" customHeight="1" spans="1:7">
      <c r="A174" s="488" t="s">
        <v>408</v>
      </c>
      <c r="B174" s="339" t="s">
        <v>158</v>
      </c>
      <c r="C174" s="380">
        <v>0</v>
      </c>
      <c r="D174" s="380">
        <v>0</v>
      </c>
      <c r="E174" s="401" t="str">
        <f t="shared" si="9"/>
        <v/>
      </c>
      <c r="F174" s="311" t="str">
        <f t="shared" si="7"/>
        <v>否</v>
      </c>
      <c r="G174" s="367" t="str">
        <f t="shared" si="8"/>
        <v>项</v>
      </c>
    </row>
    <row r="175" ht="36" customHeight="1" spans="1:7">
      <c r="A175" s="488" t="s">
        <v>409</v>
      </c>
      <c r="B175" s="339" t="s">
        <v>410</v>
      </c>
      <c r="C175" s="380">
        <v>0</v>
      </c>
      <c r="D175" s="380">
        <v>0</v>
      </c>
      <c r="E175" s="401" t="str">
        <f t="shared" si="9"/>
        <v/>
      </c>
      <c r="F175" s="311" t="str">
        <f t="shared" si="7"/>
        <v>否</v>
      </c>
      <c r="G175" s="367" t="str">
        <f t="shared" si="8"/>
        <v>项</v>
      </c>
    </row>
    <row r="176" ht="36" customHeight="1" spans="1:7">
      <c r="A176" s="487" t="s">
        <v>411</v>
      </c>
      <c r="B176" s="335" t="s">
        <v>412</v>
      </c>
      <c r="C176" s="377">
        <v>1539</v>
      </c>
      <c r="D176" s="377">
        <v>1464</v>
      </c>
      <c r="E176" s="400">
        <f t="shared" si="9"/>
        <v>-0.049</v>
      </c>
      <c r="F176" s="311" t="str">
        <f t="shared" si="7"/>
        <v>是</v>
      </c>
      <c r="G176" s="367" t="str">
        <f t="shared" si="8"/>
        <v>款</v>
      </c>
    </row>
    <row r="177" ht="36" customHeight="1" spans="1:7">
      <c r="A177" s="488" t="s">
        <v>413</v>
      </c>
      <c r="B177" s="339" t="s">
        <v>140</v>
      </c>
      <c r="C177" s="380">
        <v>980</v>
      </c>
      <c r="D177" s="380">
        <v>1016</v>
      </c>
      <c r="E177" s="401">
        <f t="shared" si="9"/>
        <v>0.037</v>
      </c>
      <c r="F177" s="311" t="str">
        <f t="shared" si="7"/>
        <v>是</v>
      </c>
      <c r="G177" s="367" t="str">
        <f t="shared" si="8"/>
        <v>项</v>
      </c>
    </row>
    <row r="178" ht="36" customHeight="1" spans="1:7">
      <c r="A178" s="488" t="s">
        <v>414</v>
      </c>
      <c r="B178" s="339" t="s">
        <v>142</v>
      </c>
      <c r="C178" s="380">
        <v>157</v>
      </c>
      <c r="D178" s="380">
        <v>81</v>
      </c>
      <c r="E178" s="401">
        <f t="shared" si="9"/>
        <v>-0.484</v>
      </c>
      <c r="F178" s="311" t="str">
        <f t="shared" si="7"/>
        <v>是</v>
      </c>
      <c r="G178" s="367" t="str">
        <f t="shared" si="8"/>
        <v>项</v>
      </c>
    </row>
    <row r="179" ht="36" customHeight="1" spans="1:7">
      <c r="A179" s="488" t="s">
        <v>415</v>
      </c>
      <c r="B179" s="339" t="s">
        <v>144</v>
      </c>
      <c r="C179" s="380">
        <v>0</v>
      </c>
      <c r="D179" s="380">
        <v>0</v>
      </c>
      <c r="E179" s="401" t="str">
        <f t="shared" si="9"/>
        <v/>
      </c>
      <c r="F179" s="311" t="str">
        <f t="shared" si="7"/>
        <v>否</v>
      </c>
      <c r="G179" s="367" t="str">
        <f t="shared" si="8"/>
        <v>项</v>
      </c>
    </row>
    <row r="180" ht="36" customHeight="1" spans="1:7">
      <c r="A180" s="488">
        <v>2012906</v>
      </c>
      <c r="B180" s="339" t="s">
        <v>416</v>
      </c>
      <c r="C180" s="380">
        <v>0</v>
      </c>
      <c r="D180" s="380">
        <v>0</v>
      </c>
      <c r="E180" s="401" t="str">
        <f t="shared" si="9"/>
        <v/>
      </c>
      <c r="F180" s="311" t="str">
        <f t="shared" si="7"/>
        <v>否</v>
      </c>
      <c r="G180" s="367" t="str">
        <f t="shared" si="8"/>
        <v>项</v>
      </c>
    </row>
    <row r="181" ht="36" customHeight="1" spans="1:7">
      <c r="A181" s="488" t="s">
        <v>417</v>
      </c>
      <c r="B181" s="339" t="s">
        <v>158</v>
      </c>
      <c r="C181" s="380">
        <v>127</v>
      </c>
      <c r="D181" s="380">
        <v>128</v>
      </c>
      <c r="E181" s="401">
        <f t="shared" si="9"/>
        <v>0.008</v>
      </c>
      <c r="F181" s="311" t="str">
        <f t="shared" si="7"/>
        <v>是</v>
      </c>
      <c r="G181" s="367" t="str">
        <f t="shared" si="8"/>
        <v>项</v>
      </c>
    </row>
    <row r="182" ht="36" customHeight="1" spans="1:7">
      <c r="A182" s="488" t="s">
        <v>418</v>
      </c>
      <c r="B182" s="339" t="s">
        <v>419</v>
      </c>
      <c r="C182" s="380">
        <v>275</v>
      </c>
      <c r="D182" s="380">
        <v>238</v>
      </c>
      <c r="E182" s="401">
        <f t="shared" si="9"/>
        <v>-0.135</v>
      </c>
      <c r="F182" s="311" t="str">
        <f t="shared" si="7"/>
        <v>是</v>
      </c>
      <c r="G182" s="367" t="str">
        <f t="shared" si="8"/>
        <v>项</v>
      </c>
    </row>
    <row r="183" ht="36" customHeight="1" spans="1:7">
      <c r="A183" s="487" t="s">
        <v>420</v>
      </c>
      <c r="B183" s="335" t="s">
        <v>421</v>
      </c>
      <c r="C183" s="377">
        <v>6401</v>
      </c>
      <c r="D183" s="377">
        <v>5643</v>
      </c>
      <c r="E183" s="400">
        <f t="shared" si="9"/>
        <v>-0.118</v>
      </c>
      <c r="F183" s="311" t="str">
        <f t="shared" si="7"/>
        <v>是</v>
      </c>
      <c r="G183" s="367" t="str">
        <f t="shared" si="8"/>
        <v>款</v>
      </c>
    </row>
    <row r="184" ht="36" customHeight="1" spans="1:7">
      <c r="A184" s="488" t="s">
        <v>422</v>
      </c>
      <c r="B184" s="339" t="s">
        <v>140</v>
      </c>
      <c r="C184" s="380">
        <v>3911</v>
      </c>
      <c r="D184" s="380">
        <v>3745</v>
      </c>
      <c r="E184" s="401">
        <f t="shared" si="9"/>
        <v>-0.042</v>
      </c>
      <c r="F184" s="311" t="str">
        <f t="shared" si="7"/>
        <v>是</v>
      </c>
      <c r="G184" s="367" t="str">
        <f t="shared" si="8"/>
        <v>项</v>
      </c>
    </row>
    <row r="185" ht="36" customHeight="1" spans="1:7">
      <c r="A185" s="488" t="s">
        <v>423</v>
      </c>
      <c r="B185" s="339" t="s">
        <v>142</v>
      </c>
      <c r="C185" s="380">
        <v>1091</v>
      </c>
      <c r="D185" s="380">
        <v>835</v>
      </c>
      <c r="E185" s="401">
        <f t="shared" si="9"/>
        <v>-0.235</v>
      </c>
      <c r="F185" s="311" t="str">
        <f t="shared" si="7"/>
        <v>是</v>
      </c>
      <c r="G185" s="367" t="str">
        <f t="shared" si="8"/>
        <v>项</v>
      </c>
    </row>
    <row r="186" ht="36" customHeight="1" spans="1:7">
      <c r="A186" s="488" t="s">
        <v>424</v>
      </c>
      <c r="B186" s="339" t="s">
        <v>144</v>
      </c>
      <c r="C186" s="380">
        <v>0</v>
      </c>
      <c r="D186" s="380">
        <v>0</v>
      </c>
      <c r="E186" s="401" t="str">
        <f t="shared" si="9"/>
        <v/>
      </c>
      <c r="F186" s="311" t="str">
        <f t="shared" si="7"/>
        <v>否</v>
      </c>
      <c r="G186" s="367" t="str">
        <f t="shared" si="8"/>
        <v>项</v>
      </c>
    </row>
    <row r="187" ht="36" customHeight="1" spans="1:7">
      <c r="A187" s="488" t="s">
        <v>425</v>
      </c>
      <c r="B187" s="339" t="s">
        <v>426</v>
      </c>
      <c r="C187" s="380">
        <v>115</v>
      </c>
      <c r="D187" s="380">
        <v>170</v>
      </c>
      <c r="E187" s="401">
        <f t="shared" si="9"/>
        <v>0.478</v>
      </c>
      <c r="F187" s="311" t="str">
        <f t="shared" si="7"/>
        <v>是</v>
      </c>
      <c r="G187" s="367" t="str">
        <f t="shared" si="8"/>
        <v>项</v>
      </c>
    </row>
    <row r="188" ht="36" customHeight="1" spans="1:7">
      <c r="A188" s="488" t="s">
        <v>427</v>
      </c>
      <c r="B188" s="339" t="s">
        <v>158</v>
      </c>
      <c r="C188" s="380">
        <v>784</v>
      </c>
      <c r="D188" s="380">
        <v>885</v>
      </c>
      <c r="E188" s="401">
        <f t="shared" si="9"/>
        <v>0.129</v>
      </c>
      <c r="F188" s="311" t="str">
        <f t="shared" si="7"/>
        <v>是</v>
      </c>
      <c r="G188" s="367" t="str">
        <f t="shared" si="8"/>
        <v>项</v>
      </c>
    </row>
    <row r="189" ht="36" customHeight="1" spans="1:7">
      <c r="A189" s="488" t="s">
        <v>428</v>
      </c>
      <c r="B189" s="339" t="s">
        <v>429</v>
      </c>
      <c r="C189" s="380">
        <v>500</v>
      </c>
      <c r="D189" s="380">
        <v>8</v>
      </c>
      <c r="E189" s="401">
        <f t="shared" si="9"/>
        <v>-0.984</v>
      </c>
      <c r="F189" s="311" t="str">
        <f t="shared" si="7"/>
        <v>是</v>
      </c>
      <c r="G189" s="367" t="str">
        <f t="shared" si="8"/>
        <v>项</v>
      </c>
    </row>
    <row r="190" ht="36" customHeight="1" spans="1:7">
      <c r="A190" s="487" t="s">
        <v>430</v>
      </c>
      <c r="B190" s="335" t="s">
        <v>431</v>
      </c>
      <c r="C190" s="377">
        <v>3391</v>
      </c>
      <c r="D190" s="377">
        <v>3885</v>
      </c>
      <c r="E190" s="400">
        <f t="shared" si="9"/>
        <v>0.146</v>
      </c>
      <c r="F190" s="311" t="str">
        <f t="shared" si="7"/>
        <v>是</v>
      </c>
      <c r="G190" s="367" t="str">
        <f t="shared" si="8"/>
        <v>款</v>
      </c>
    </row>
    <row r="191" ht="36" customHeight="1" spans="1:7">
      <c r="A191" s="488" t="s">
        <v>432</v>
      </c>
      <c r="B191" s="339" t="s">
        <v>140</v>
      </c>
      <c r="C191" s="380">
        <v>1310</v>
      </c>
      <c r="D191" s="380">
        <v>1275</v>
      </c>
      <c r="E191" s="401">
        <f t="shared" si="9"/>
        <v>-0.027</v>
      </c>
      <c r="F191" s="311" t="str">
        <f t="shared" si="7"/>
        <v>是</v>
      </c>
      <c r="G191" s="367" t="str">
        <f t="shared" si="8"/>
        <v>项</v>
      </c>
    </row>
    <row r="192" ht="36" customHeight="1" spans="1:7">
      <c r="A192" s="488" t="s">
        <v>433</v>
      </c>
      <c r="B192" s="339" t="s">
        <v>142</v>
      </c>
      <c r="C192" s="380">
        <v>1731</v>
      </c>
      <c r="D192" s="380">
        <v>2191</v>
      </c>
      <c r="E192" s="401">
        <f t="shared" si="9"/>
        <v>0.266</v>
      </c>
      <c r="F192" s="311" t="str">
        <f t="shared" si="7"/>
        <v>是</v>
      </c>
      <c r="G192" s="367" t="str">
        <f t="shared" si="8"/>
        <v>项</v>
      </c>
    </row>
    <row r="193" ht="36" customHeight="1" spans="1:7">
      <c r="A193" s="488" t="s">
        <v>434</v>
      </c>
      <c r="B193" s="339" t="s">
        <v>144</v>
      </c>
      <c r="C193" s="380">
        <v>0</v>
      </c>
      <c r="D193" s="380">
        <v>0</v>
      </c>
      <c r="E193" s="401" t="str">
        <f t="shared" si="9"/>
        <v/>
      </c>
      <c r="F193" s="311" t="str">
        <f t="shared" si="7"/>
        <v>否</v>
      </c>
      <c r="G193" s="367" t="str">
        <f t="shared" si="8"/>
        <v>项</v>
      </c>
    </row>
    <row r="194" ht="36" customHeight="1" spans="1:7">
      <c r="A194" s="488" t="s">
        <v>435</v>
      </c>
      <c r="B194" s="339" t="s">
        <v>436</v>
      </c>
      <c r="C194" s="380">
        <v>0</v>
      </c>
      <c r="D194" s="380">
        <v>0</v>
      </c>
      <c r="E194" s="401" t="str">
        <f t="shared" si="9"/>
        <v/>
      </c>
      <c r="F194" s="311" t="str">
        <f t="shared" si="7"/>
        <v>否</v>
      </c>
      <c r="G194" s="367" t="str">
        <f t="shared" si="8"/>
        <v>项</v>
      </c>
    </row>
    <row r="195" ht="36" customHeight="1" spans="1:7">
      <c r="A195" s="488" t="s">
        <v>437</v>
      </c>
      <c r="B195" s="339" t="s">
        <v>158</v>
      </c>
      <c r="C195" s="380">
        <v>338</v>
      </c>
      <c r="D195" s="380">
        <v>419</v>
      </c>
      <c r="E195" s="401">
        <f t="shared" si="9"/>
        <v>0.24</v>
      </c>
      <c r="F195" s="311" t="str">
        <f t="shared" si="7"/>
        <v>是</v>
      </c>
      <c r="G195" s="367" t="str">
        <f t="shared" si="8"/>
        <v>项</v>
      </c>
    </row>
    <row r="196" ht="36" customHeight="1" spans="1:7">
      <c r="A196" s="488" t="s">
        <v>438</v>
      </c>
      <c r="B196" s="339" t="s">
        <v>439</v>
      </c>
      <c r="C196" s="380">
        <v>12</v>
      </c>
      <c r="D196" s="380">
        <v>0</v>
      </c>
      <c r="E196" s="401">
        <f t="shared" si="9"/>
        <v>-1</v>
      </c>
      <c r="F196" s="311" t="str">
        <f t="shared" ref="F196:F259" si="10">IF(LEN(A196)=3,"是",IF(B196&lt;&gt;"",IF(SUM(C196:D196)&lt;&gt;0,"是","否"),"是"))</f>
        <v>是</v>
      </c>
      <c r="G196" s="367" t="str">
        <f t="shared" ref="G196:G259" si="11">IF(LEN(A196)=3,"类",IF(LEN(A196)=5,"款","项"))</f>
        <v>项</v>
      </c>
    </row>
    <row r="197" ht="36" customHeight="1" spans="1:7">
      <c r="A197" s="487" t="s">
        <v>440</v>
      </c>
      <c r="B197" s="335" t="s">
        <v>441</v>
      </c>
      <c r="C197" s="377">
        <v>2552</v>
      </c>
      <c r="D197" s="377">
        <v>3215</v>
      </c>
      <c r="E197" s="400">
        <f t="shared" si="9"/>
        <v>0.26</v>
      </c>
      <c r="F197" s="311" t="str">
        <f t="shared" si="10"/>
        <v>是</v>
      </c>
      <c r="G197" s="367" t="str">
        <f t="shared" si="11"/>
        <v>款</v>
      </c>
    </row>
    <row r="198" ht="36" customHeight="1" spans="1:7">
      <c r="A198" s="488" t="s">
        <v>442</v>
      </c>
      <c r="B198" s="339" t="s">
        <v>140</v>
      </c>
      <c r="C198" s="380">
        <v>814</v>
      </c>
      <c r="D198" s="380">
        <v>810</v>
      </c>
      <c r="E198" s="401">
        <f t="shared" si="9"/>
        <v>-0.005</v>
      </c>
      <c r="F198" s="311" t="str">
        <f t="shared" si="10"/>
        <v>是</v>
      </c>
      <c r="G198" s="367" t="str">
        <f t="shared" si="11"/>
        <v>项</v>
      </c>
    </row>
    <row r="199" ht="36" customHeight="1" spans="1:7">
      <c r="A199" s="488" t="s">
        <v>443</v>
      </c>
      <c r="B199" s="339" t="s">
        <v>142</v>
      </c>
      <c r="C199" s="380">
        <v>649</v>
      </c>
      <c r="D199" s="380">
        <v>1297</v>
      </c>
      <c r="E199" s="401">
        <f t="shared" si="9"/>
        <v>0.998</v>
      </c>
      <c r="F199" s="311" t="str">
        <f t="shared" si="10"/>
        <v>是</v>
      </c>
      <c r="G199" s="367" t="str">
        <f t="shared" si="11"/>
        <v>项</v>
      </c>
    </row>
    <row r="200" ht="36" customHeight="1" spans="1:7">
      <c r="A200" s="488" t="s">
        <v>444</v>
      </c>
      <c r="B200" s="339" t="s">
        <v>144</v>
      </c>
      <c r="C200" s="380">
        <v>0</v>
      </c>
      <c r="D200" s="380">
        <v>0</v>
      </c>
      <c r="E200" s="401" t="str">
        <f t="shared" si="9"/>
        <v/>
      </c>
      <c r="F200" s="311" t="str">
        <f t="shared" si="10"/>
        <v>否</v>
      </c>
      <c r="G200" s="367" t="str">
        <f t="shared" si="11"/>
        <v>项</v>
      </c>
    </row>
    <row r="201" ht="36" customHeight="1" spans="1:7">
      <c r="A201" s="488" t="s">
        <v>445</v>
      </c>
      <c r="B201" s="339" t="s">
        <v>446</v>
      </c>
      <c r="C201" s="380">
        <v>0</v>
      </c>
      <c r="D201" s="380">
        <v>0</v>
      </c>
      <c r="E201" s="401" t="str">
        <f t="shared" si="9"/>
        <v/>
      </c>
      <c r="F201" s="311" t="str">
        <f t="shared" si="10"/>
        <v>否</v>
      </c>
      <c r="G201" s="367" t="str">
        <f t="shared" si="11"/>
        <v>项</v>
      </c>
    </row>
    <row r="202" ht="36" customHeight="1" spans="1:7">
      <c r="A202" s="488" t="s">
        <v>447</v>
      </c>
      <c r="B202" s="339" t="s">
        <v>158</v>
      </c>
      <c r="C202" s="380">
        <v>412</v>
      </c>
      <c r="D202" s="380">
        <v>435</v>
      </c>
      <c r="E202" s="401">
        <f t="shared" si="9"/>
        <v>0.056</v>
      </c>
      <c r="F202" s="311" t="str">
        <f t="shared" si="10"/>
        <v>是</v>
      </c>
      <c r="G202" s="367" t="str">
        <f t="shared" si="11"/>
        <v>项</v>
      </c>
    </row>
    <row r="203" ht="36" customHeight="1" spans="1:7">
      <c r="A203" s="488" t="s">
        <v>448</v>
      </c>
      <c r="B203" s="339" t="s">
        <v>449</v>
      </c>
      <c r="C203" s="380">
        <v>677</v>
      </c>
      <c r="D203" s="380">
        <v>673</v>
      </c>
      <c r="E203" s="401">
        <f t="shared" si="9"/>
        <v>-0.006</v>
      </c>
      <c r="F203" s="311" t="str">
        <f t="shared" si="10"/>
        <v>是</v>
      </c>
      <c r="G203" s="367" t="str">
        <f t="shared" si="11"/>
        <v>项</v>
      </c>
    </row>
    <row r="204" ht="36" customHeight="1" spans="1:7">
      <c r="A204" s="487" t="s">
        <v>450</v>
      </c>
      <c r="B204" s="335" t="s">
        <v>451</v>
      </c>
      <c r="C204" s="377">
        <v>1462</v>
      </c>
      <c r="D204" s="377">
        <v>1542</v>
      </c>
      <c r="E204" s="400">
        <f t="shared" si="9"/>
        <v>0.055</v>
      </c>
      <c r="F204" s="311" t="str">
        <f t="shared" si="10"/>
        <v>是</v>
      </c>
      <c r="G204" s="367" t="str">
        <f t="shared" si="11"/>
        <v>款</v>
      </c>
    </row>
    <row r="205" ht="36" customHeight="1" spans="1:7">
      <c r="A205" s="488" t="s">
        <v>452</v>
      </c>
      <c r="B205" s="339" t="s">
        <v>140</v>
      </c>
      <c r="C205" s="380">
        <v>658</v>
      </c>
      <c r="D205" s="380">
        <v>728</v>
      </c>
      <c r="E205" s="401">
        <f t="shared" ref="E205:E268" si="12">IF(C205&gt;0,D205/C205-1,IF(C205&lt;0,-(D205/C205-1),""))</f>
        <v>0.106</v>
      </c>
      <c r="F205" s="311" t="str">
        <f t="shared" si="10"/>
        <v>是</v>
      </c>
      <c r="G205" s="367" t="str">
        <f t="shared" si="11"/>
        <v>项</v>
      </c>
    </row>
    <row r="206" ht="36" customHeight="1" spans="1:7">
      <c r="A206" s="488" t="s">
        <v>453</v>
      </c>
      <c r="B206" s="339" t="s">
        <v>142</v>
      </c>
      <c r="C206" s="380">
        <v>139</v>
      </c>
      <c r="D206" s="380">
        <v>0</v>
      </c>
      <c r="E206" s="401">
        <f t="shared" si="12"/>
        <v>-1</v>
      </c>
      <c r="F206" s="311" t="str">
        <f t="shared" si="10"/>
        <v>是</v>
      </c>
      <c r="G206" s="367" t="str">
        <f t="shared" si="11"/>
        <v>项</v>
      </c>
    </row>
    <row r="207" ht="36" customHeight="1" spans="1:7">
      <c r="A207" s="488" t="s">
        <v>454</v>
      </c>
      <c r="B207" s="339" t="s">
        <v>144</v>
      </c>
      <c r="C207" s="380">
        <v>0</v>
      </c>
      <c r="D207" s="380">
        <v>0</v>
      </c>
      <c r="E207" s="401" t="str">
        <f t="shared" si="12"/>
        <v/>
      </c>
      <c r="F207" s="311" t="str">
        <f t="shared" si="10"/>
        <v>否</v>
      </c>
      <c r="G207" s="367" t="str">
        <f t="shared" si="11"/>
        <v>项</v>
      </c>
    </row>
    <row r="208" ht="36" customHeight="1" spans="1:7">
      <c r="A208" s="488" t="s">
        <v>455</v>
      </c>
      <c r="B208" s="339" t="s">
        <v>456</v>
      </c>
      <c r="C208" s="380">
        <v>385</v>
      </c>
      <c r="D208" s="380">
        <v>291</v>
      </c>
      <c r="E208" s="401">
        <f t="shared" si="12"/>
        <v>-0.244</v>
      </c>
      <c r="F208" s="311" t="str">
        <f t="shared" si="10"/>
        <v>是</v>
      </c>
      <c r="G208" s="367" t="str">
        <f t="shared" si="11"/>
        <v>项</v>
      </c>
    </row>
    <row r="209" ht="36" customHeight="1" spans="1:7">
      <c r="A209" s="488" t="s">
        <v>457</v>
      </c>
      <c r="B209" s="339" t="s">
        <v>458</v>
      </c>
      <c r="C209" s="380">
        <v>0</v>
      </c>
      <c r="D209" s="380">
        <v>0</v>
      </c>
      <c r="E209" s="401" t="str">
        <f t="shared" si="12"/>
        <v/>
      </c>
      <c r="F209" s="311" t="str">
        <f t="shared" si="10"/>
        <v>否</v>
      </c>
      <c r="G209" s="367" t="str">
        <f t="shared" si="11"/>
        <v>项</v>
      </c>
    </row>
    <row r="210" ht="36" customHeight="1" spans="1:7">
      <c r="A210" s="488" t="s">
        <v>459</v>
      </c>
      <c r="B210" s="339" t="s">
        <v>158</v>
      </c>
      <c r="C210" s="380">
        <v>215</v>
      </c>
      <c r="D210" s="380">
        <v>211</v>
      </c>
      <c r="E210" s="401">
        <f t="shared" si="12"/>
        <v>-0.019</v>
      </c>
      <c r="F210" s="311" t="str">
        <f t="shared" si="10"/>
        <v>是</v>
      </c>
      <c r="G210" s="367" t="str">
        <f t="shared" si="11"/>
        <v>项</v>
      </c>
    </row>
    <row r="211" ht="36" customHeight="1" spans="1:7">
      <c r="A211" s="488" t="s">
        <v>460</v>
      </c>
      <c r="B211" s="339" t="s">
        <v>461</v>
      </c>
      <c r="C211" s="380">
        <v>65</v>
      </c>
      <c r="D211" s="380">
        <v>311</v>
      </c>
      <c r="E211" s="401">
        <f t="shared" si="12"/>
        <v>3.785</v>
      </c>
      <c r="F211" s="311" t="str">
        <f t="shared" si="10"/>
        <v>是</v>
      </c>
      <c r="G211" s="367" t="str">
        <f t="shared" si="11"/>
        <v>项</v>
      </c>
    </row>
    <row r="212" ht="36" customHeight="1" spans="1:7">
      <c r="A212" s="487" t="s">
        <v>462</v>
      </c>
      <c r="B212" s="335" t="s">
        <v>463</v>
      </c>
      <c r="C212" s="377">
        <v>0</v>
      </c>
      <c r="D212" s="377">
        <v>0</v>
      </c>
      <c r="E212" s="400" t="str">
        <f t="shared" si="12"/>
        <v/>
      </c>
      <c r="F212" s="311" t="str">
        <f t="shared" si="10"/>
        <v>否</v>
      </c>
      <c r="G212" s="367" t="str">
        <f t="shared" si="11"/>
        <v>款</v>
      </c>
    </row>
    <row r="213" ht="36" customHeight="1" spans="1:7">
      <c r="A213" s="488" t="s">
        <v>464</v>
      </c>
      <c r="B213" s="339" t="s">
        <v>140</v>
      </c>
      <c r="C213" s="380">
        <v>0</v>
      </c>
      <c r="D213" s="380">
        <v>0</v>
      </c>
      <c r="E213" s="401" t="str">
        <f t="shared" si="12"/>
        <v/>
      </c>
      <c r="F213" s="311" t="str">
        <f t="shared" si="10"/>
        <v>否</v>
      </c>
      <c r="G213" s="367" t="str">
        <f t="shared" si="11"/>
        <v>项</v>
      </c>
    </row>
    <row r="214" ht="36" customHeight="1" spans="1:7">
      <c r="A214" s="488" t="s">
        <v>465</v>
      </c>
      <c r="B214" s="339" t="s">
        <v>142</v>
      </c>
      <c r="C214" s="380">
        <v>0</v>
      </c>
      <c r="D214" s="380">
        <v>0</v>
      </c>
      <c r="E214" s="401" t="str">
        <f t="shared" si="12"/>
        <v/>
      </c>
      <c r="F214" s="311" t="str">
        <f t="shared" si="10"/>
        <v>否</v>
      </c>
      <c r="G214" s="367" t="str">
        <f t="shared" si="11"/>
        <v>项</v>
      </c>
    </row>
    <row r="215" ht="36" customHeight="1" spans="1:7">
      <c r="A215" s="488" t="s">
        <v>466</v>
      </c>
      <c r="B215" s="339" t="s">
        <v>144</v>
      </c>
      <c r="C215" s="380">
        <v>0</v>
      </c>
      <c r="D215" s="380">
        <v>0</v>
      </c>
      <c r="E215" s="401" t="str">
        <f t="shared" si="12"/>
        <v/>
      </c>
      <c r="F215" s="311" t="str">
        <f t="shared" si="10"/>
        <v>否</v>
      </c>
      <c r="G215" s="367" t="str">
        <f t="shared" si="11"/>
        <v>项</v>
      </c>
    </row>
    <row r="216" ht="36" customHeight="1" spans="1:7">
      <c r="A216" s="488" t="s">
        <v>467</v>
      </c>
      <c r="B216" s="339" t="s">
        <v>158</v>
      </c>
      <c r="C216" s="380">
        <v>0</v>
      </c>
      <c r="D216" s="380">
        <v>0</v>
      </c>
      <c r="E216" s="401" t="str">
        <f t="shared" si="12"/>
        <v/>
      </c>
      <c r="F216" s="311" t="str">
        <f t="shared" si="10"/>
        <v>否</v>
      </c>
      <c r="G216" s="367" t="str">
        <f t="shared" si="11"/>
        <v>项</v>
      </c>
    </row>
    <row r="217" ht="36" customHeight="1" spans="1:7">
      <c r="A217" s="488" t="s">
        <v>468</v>
      </c>
      <c r="B217" s="339" t="s">
        <v>469</v>
      </c>
      <c r="C217" s="380">
        <v>0</v>
      </c>
      <c r="D217" s="380">
        <v>0</v>
      </c>
      <c r="E217" s="401" t="str">
        <f t="shared" si="12"/>
        <v/>
      </c>
      <c r="F217" s="311" t="str">
        <f t="shared" si="10"/>
        <v>否</v>
      </c>
      <c r="G217" s="367" t="str">
        <f t="shared" si="11"/>
        <v>项</v>
      </c>
    </row>
    <row r="218" ht="36" customHeight="1" spans="1:7">
      <c r="A218" s="487" t="s">
        <v>470</v>
      </c>
      <c r="B218" s="335" t="s">
        <v>471</v>
      </c>
      <c r="C218" s="377">
        <v>122</v>
      </c>
      <c r="D218" s="377">
        <v>138</v>
      </c>
      <c r="E218" s="400">
        <f t="shared" si="12"/>
        <v>0.131</v>
      </c>
      <c r="F218" s="311" t="str">
        <f t="shared" si="10"/>
        <v>是</v>
      </c>
      <c r="G218" s="367" t="str">
        <f t="shared" si="11"/>
        <v>款</v>
      </c>
    </row>
    <row r="219" ht="36" customHeight="1" spans="1:7">
      <c r="A219" s="488" t="s">
        <v>472</v>
      </c>
      <c r="B219" s="339" t="s">
        <v>140</v>
      </c>
      <c r="C219" s="380">
        <v>0</v>
      </c>
      <c r="D219" s="380">
        <v>0</v>
      </c>
      <c r="E219" s="401" t="str">
        <f t="shared" si="12"/>
        <v/>
      </c>
      <c r="F219" s="311" t="str">
        <f t="shared" si="10"/>
        <v>否</v>
      </c>
      <c r="G219" s="367" t="str">
        <f t="shared" si="11"/>
        <v>项</v>
      </c>
    </row>
    <row r="220" ht="36" customHeight="1" spans="1:7">
      <c r="A220" s="488" t="s">
        <v>473</v>
      </c>
      <c r="B220" s="339" t="s">
        <v>142</v>
      </c>
      <c r="C220" s="380">
        <v>0</v>
      </c>
      <c r="D220" s="380">
        <v>0</v>
      </c>
      <c r="E220" s="401" t="str">
        <f t="shared" si="12"/>
        <v/>
      </c>
      <c r="F220" s="311" t="str">
        <f t="shared" si="10"/>
        <v>否</v>
      </c>
      <c r="G220" s="367" t="str">
        <f t="shared" si="11"/>
        <v>项</v>
      </c>
    </row>
    <row r="221" ht="36" customHeight="1" spans="1:7">
      <c r="A221" s="488" t="s">
        <v>474</v>
      </c>
      <c r="B221" s="339" t="s">
        <v>144</v>
      </c>
      <c r="C221" s="380">
        <v>0</v>
      </c>
      <c r="D221" s="380">
        <v>0</v>
      </c>
      <c r="E221" s="401" t="str">
        <f t="shared" si="12"/>
        <v/>
      </c>
      <c r="F221" s="311" t="str">
        <f t="shared" si="10"/>
        <v>否</v>
      </c>
      <c r="G221" s="367" t="str">
        <f t="shared" si="11"/>
        <v>项</v>
      </c>
    </row>
    <row r="222" ht="36" customHeight="1" spans="1:7">
      <c r="A222" s="488" t="s">
        <v>475</v>
      </c>
      <c r="B222" s="339" t="s">
        <v>158</v>
      </c>
      <c r="C222" s="380">
        <v>0</v>
      </c>
      <c r="D222" s="380">
        <v>0</v>
      </c>
      <c r="E222" s="401" t="str">
        <f t="shared" si="12"/>
        <v/>
      </c>
      <c r="F222" s="311" t="str">
        <f t="shared" si="10"/>
        <v>否</v>
      </c>
      <c r="G222" s="367" t="str">
        <f t="shared" si="11"/>
        <v>项</v>
      </c>
    </row>
    <row r="223" ht="36" customHeight="1" spans="1:7">
      <c r="A223" s="488" t="s">
        <v>476</v>
      </c>
      <c r="B223" s="339" t="s">
        <v>477</v>
      </c>
      <c r="C223" s="380">
        <v>122</v>
      </c>
      <c r="D223" s="380">
        <v>138</v>
      </c>
      <c r="E223" s="401">
        <f t="shared" si="12"/>
        <v>0.131</v>
      </c>
      <c r="F223" s="311" t="str">
        <f t="shared" si="10"/>
        <v>是</v>
      </c>
      <c r="G223" s="367" t="str">
        <f t="shared" si="11"/>
        <v>项</v>
      </c>
    </row>
    <row r="224" ht="36" customHeight="1" spans="1:7">
      <c r="A224" s="487" t="s">
        <v>478</v>
      </c>
      <c r="B224" s="335" t="s">
        <v>479</v>
      </c>
      <c r="C224" s="377">
        <v>682</v>
      </c>
      <c r="D224" s="377">
        <v>623</v>
      </c>
      <c r="E224" s="400">
        <f t="shared" si="12"/>
        <v>-0.087</v>
      </c>
      <c r="F224" s="311" t="str">
        <f t="shared" si="10"/>
        <v>是</v>
      </c>
      <c r="G224" s="367" t="str">
        <f t="shared" si="11"/>
        <v>款</v>
      </c>
    </row>
    <row r="225" ht="36" customHeight="1" spans="1:7">
      <c r="A225" s="488" t="s">
        <v>480</v>
      </c>
      <c r="B225" s="339" t="s">
        <v>140</v>
      </c>
      <c r="C225" s="380">
        <v>270</v>
      </c>
      <c r="D225" s="380">
        <v>254</v>
      </c>
      <c r="E225" s="401">
        <f t="shared" si="12"/>
        <v>-0.059</v>
      </c>
      <c r="F225" s="311" t="str">
        <f t="shared" si="10"/>
        <v>是</v>
      </c>
      <c r="G225" s="367" t="str">
        <f t="shared" si="11"/>
        <v>项</v>
      </c>
    </row>
    <row r="226" ht="36" customHeight="1" spans="1:7">
      <c r="A226" s="488" t="s">
        <v>481</v>
      </c>
      <c r="B226" s="339" t="s">
        <v>142</v>
      </c>
      <c r="C226" s="380">
        <v>59</v>
      </c>
      <c r="D226" s="380">
        <v>65</v>
      </c>
      <c r="E226" s="401">
        <f t="shared" si="12"/>
        <v>0.102</v>
      </c>
      <c r="F226" s="311" t="str">
        <f t="shared" si="10"/>
        <v>是</v>
      </c>
      <c r="G226" s="367" t="str">
        <f t="shared" si="11"/>
        <v>项</v>
      </c>
    </row>
    <row r="227" ht="36" customHeight="1" spans="1:7">
      <c r="A227" s="488" t="s">
        <v>482</v>
      </c>
      <c r="B227" s="339" t="s">
        <v>144</v>
      </c>
      <c r="C227" s="380">
        <v>0</v>
      </c>
      <c r="D227" s="380">
        <v>0</v>
      </c>
      <c r="E227" s="401" t="str">
        <f t="shared" si="12"/>
        <v/>
      </c>
      <c r="F227" s="311" t="str">
        <f t="shared" si="10"/>
        <v>否</v>
      </c>
      <c r="G227" s="367" t="str">
        <f t="shared" si="11"/>
        <v>项</v>
      </c>
    </row>
    <row r="228" ht="36" customHeight="1" spans="1:7">
      <c r="A228" s="488" t="s">
        <v>483</v>
      </c>
      <c r="B228" s="339" t="s">
        <v>484</v>
      </c>
      <c r="C228" s="380">
        <v>0</v>
      </c>
      <c r="D228" s="380">
        <v>0</v>
      </c>
      <c r="E228" s="401" t="str">
        <f t="shared" si="12"/>
        <v/>
      </c>
      <c r="F228" s="311" t="str">
        <f t="shared" si="10"/>
        <v>否</v>
      </c>
      <c r="G228" s="367" t="str">
        <f t="shared" si="11"/>
        <v>项</v>
      </c>
    </row>
    <row r="229" ht="36" customHeight="1" spans="1:7">
      <c r="A229" s="488" t="s">
        <v>485</v>
      </c>
      <c r="B229" s="339" t="s">
        <v>158</v>
      </c>
      <c r="C229" s="380">
        <v>353</v>
      </c>
      <c r="D229" s="380">
        <v>174</v>
      </c>
      <c r="E229" s="401">
        <f t="shared" si="12"/>
        <v>-0.507</v>
      </c>
      <c r="F229" s="311" t="str">
        <f t="shared" si="10"/>
        <v>是</v>
      </c>
      <c r="G229" s="367" t="str">
        <f t="shared" si="11"/>
        <v>项</v>
      </c>
    </row>
    <row r="230" ht="36" customHeight="1" spans="1:7">
      <c r="A230" s="488" t="s">
        <v>486</v>
      </c>
      <c r="B230" s="339" t="s">
        <v>487</v>
      </c>
      <c r="C230" s="380">
        <v>0</v>
      </c>
      <c r="D230" s="380">
        <v>130</v>
      </c>
      <c r="E230" s="401" t="str">
        <f t="shared" si="12"/>
        <v/>
      </c>
      <c r="F230" s="311" t="str">
        <f t="shared" si="10"/>
        <v>是</v>
      </c>
      <c r="G230" s="367" t="str">
        <f t="shared" si="11"/>
        <v>项</v>
      </c>
    </row>
    <row r="231" ht="36" customHeight="1" spans="1:7">
      <c r="A231" s="487" t="s">
        <v>488</v>
      </c>
      <c r="B231" s="335" t="s">
        <v>489</v>
      </c>
      <c r="C231" s="377">
        <v>5507</v>
      </c>
      <c r="D231" s="377">
        <v>5673</v>
      </c>
      <c r="E231" s="400">
        <f t="shared" si="12"/>
        <v>0.03</v>
      </c>
      <c r="F231" s="311" t="str">
        <f t="shared" si="10"/>
        <v>是</v>
      </c>
      <c r="G231" s="367" t="str">
        <f t="shared" si="11"/>
        <v>款</v>
      </c>
    </row>
    <row r="232" ht="36" customHeight="1" spans="1:7">
      <c r="A232" s="488" t="s">
        <v>490</v>
      </c>
      <c r="B232" s="339" t="s">
        <v>140</v>
      </c>
      <c r="C232" s="380">
        <v>2543</v>
      </c>
      <c r="D232" s="380">
        <v>2197</v>
      </c>
      <c r="E232" s="401">
        <f t="shared" si="12"/>
        <v>-0.136</v>
      </c>
      <c r="F232" s="311" t="str">
        <f t="shared" si="10"/>
        <v>是</v>
      </c>
      <c r="G232" s="367" t="str">
        <f t="shared" si="11"/>
        <v>项</v>
      </c>
    </row>
    <row r="233" ht="36" customHeight="1" spans="1:7">
      <c r="A233" s="488" t="s">
        <v>491</v>
      </c>
      <c r="B233" s="339" t="s">
        <v>142</v>
      </c>
      <c r="C233" s="380">
        <v>0</v>
      </c>
      <c r="D233" s="380">
        <v>0</v>
      </c>
      <c r="E233" s="401" t="str">
        <f t="shared" si="12"/>
        <v/>
      </c>
      <c r="F233" s="311" t="str">
        <f t="shared" si="10"/>
        <v>否</v>
      </c>
      <c r="G233" s="367" t="str">
        <f t="shared" si="11"/>
        <v>项</v>
      </c>
    </row>
    <row r="234" ht="36" customHeight="1" spans="1:7">
      <c r="A234" s="488" t="s">
        <v>492</v>
      </c>
      <c r="B234" s="339" t="s">
        <v>144</v>
      </c>
      <c r="C234" s="380">
        <v>0</v>
      </c>
      <c r="D234" s="380">
        <v>0</v>
      </c>
      <c r="E234" s="401" t="str">
        <f t="shared" si="12"/>
        <v/>
      </c>
      <c r="F234" s="311" t="str">
        <f t="shared" si="10"/>
        <v>否</v>
      </c>
      <c r="G234" s="367" t="str">
        <f t="shared" si="11"/>
        <v>项</v>
      </c>
    </row>
    <row r="235" ht="36" customHeight="1" spans="1:7">
      <c r="A235" s="488" t="s">
        <v>493</v>
      </c>
      <c r="B235" s="339" t="s">
        <v>494</v>
      </c>
      <c r="C235" s="380">
        <v>0</v>
      </c>
      <c r="D235" s="380">
        <v>0</v>
      </c>
      <c r="E235" s="401" t="str">
        <f t="shared" si="12"/>
        <v/>
      </c>
      <c r="F235" s="311" t="str">
        <f t="shared" si="10"/>
        <v>否</v>
      </c>
      <c r="G235" s="367" t="str">
        <f t="shared" si="11"/>
        <v>项</v>
      </c>
    </row>
    <row r="236" ht="36" customHeight="1" spans="1:7">
      <c r="A236" s="488" t="s">
        <v>495</v>
      </c>
      <c r="B236" s="339" t="s">
        <v>496</v>
      </c>
      <c r="C236" s="380">
        <v>117</v>
      </c>
      <c r="D236" s="380">
        <v>171</v>
      </c>
      <c r="E236" s="401">
        <f t="shared" si="12"/>
        <v>0.462</v>
      </c>
      <c r="F236" s="311" t="str">
        <f t="shared" si="10"/>
        <v>是</v>
      </c>
      <c r="G236" s="367" t="str">
        <f t="shared" si="11"/>
        <v>项</v>
      </c>
    </row>
    <row r="237" ht="36" customHeight="1" spans="1:7">
      <c r="A237" s="488" t="s">
        <v>497</v>
      </c>
      <c r="B237" s="339" t="s">
        <v>241</v>
      </c>
      <c r="C237" s="380">
        <v>0</v>
      </c>
      <c r="D237" s="380">
        <v>0</v>
      </c>
      <c r="E237" s="401" t="str">
        <f t="shared" si="12"/>
        <v/>
      </c>
      <c r="F237" s="311" t="str">
        <f t="shared" si="10"/>
        <v>否</v>
      </c>
      <c r="G237" s="367" t="str">
        <f t="shared" si="11"/>
        <v>项</v>
      </c>
    </row>
    <row r="238" ht="36" customHeight="1" spans="1:7">
      <c r="A238" s="488" t="s">
        <v>498</v>
      </c>
      <c r="B238" s="339" t="s">
        <v>499</v>
      </c>
      <c r="C238" s="380">
        <v>0</v>
      </c>
      <c r="D238" s="380">
        <v>399</v>
      </c>
      <c r="E238" s="401" t="str">
        <f t="shared" si="12"/>
        <v/>
      </c>
      <c r="F238" s="311" t="str">
        <f t="shared" si="10"/>
        <v>是</v>
      </c>
      <c r="G238" s="367" t="str">
        <f t="shared" si="11"/>
        <v>项</v>
      </c>
    </row>
    <row r="239" ht="36" customHeight="1" spans="1:7">
      <c r="A239" s="488" t="s">
        <v>500</v>
      </c>
      <c r="B239" s="339" t="s">
        <v>501</v>
      </c>
      <c r="C239" s="380">
        <v>62</v>
      </c>
      <c r="D239" s="380">
        <v>43</v>
      </c>
      <c r="E239" s="401">
        <f t="shared" si="12"/>
        <v>-0.306</v>
      </c>
      <c r="F239" s="311" t="str">
        <f t="shared" si="10"/>
        <v>是</v>
      </c>
      <c r="G239" s="367" t="str">
        <f t="shared" si="11"/>
        <v>项</v>
      </c>
    </row>
    <row r="240" ht="36" customHeight="1" spans="1:7">
      <c r="A240" s="488" t="s">
        <v>502</v>
      </c>
      <c r="B240" s="339" t="s">
        <v>503</v>
      </c>
      <c r="C240" s="380">
        <v>0</v>
      </c>
      <c r="D240" s="380">
        <v>0</v>
      </c>
      <c r="E240" s="401" t="str">
        <f t="shared" si="12"/>
        <v/>
      </c>
      <c r="F240" s="311" t="str">
        <f t="shared" si="10"/>
        <v>否</v>
      </c>
      <c r="G240" s="367" t="str">
        <f t="shared" si="11"/>
        <v>项</v>
      </c>
    </row>
    <row r="241" ht="36" customHeight="1" spans="1:7">
      <c r="A241" s="488" t="s">
        <v>504</v>
      </c>
      <c r="B241" s="339" t="s">
        <v>505</v>
      </c>
      <c r="C241" s="380">
        <v>3</v>
      </c>
      <c r="D241" s="380">
        <v>2</v>
      </c>
      <c r="E241" s="401">
        <f t="shared" si="12"/>
        <v>-0.333</v>
      </c>
      <c r="F241" s="311" t="str">
        <f t="shared" si="10"/>
        <v>是</v>
      </c>
      <c r="G241" s="367" t="str">
        <f t="shared" si="11"/>
        <v>项</v>
      </c>
    </row>
    <row r="242" ht="36" customHeight="1" spans="1:7">
      <c r="A242" s="488" t="s">
        <v>506</v>
      </c>
      <c r="B242" s="339" t="s">
        <v>507</v>
      </c>
      <c r="C242" s="380">
        <v>493</v>
      </c>
      <c r="D242" s="380">
        <v>33</v>
      </c>
      <c r="E242" s="401">
        <f t="shared" si="12"/>
        <v>-0.933</v>
      </c>
      <c r="F242" s="311" t="str">
        <f t="shared" si="10"/>
        <v>是</v>
      </c>
      <c r="G242" s="367" t="str">
        <f t="shared" si="11"/>
        <v>项</v>
      </c>
    </row>
    <row r="243" ht="36" customHeight="1" spans="1:7">
      <c r="A243" s="488" t="s">
        <v>508</v>
      </c>
      <c r="B243" s="339" t="s">
        <v>509</v>
      </c>
      <c r="C243" s="380">
        <v>266</v>
      </c>
      <c r="D243" s="380">
        <v>595</v>
      </c>
      <c r="E243" s="401">
        <f t="shared" si="12"/>
        <v>1.237</v>
      </c>
      <c r="F243" s="311" t="str">
        <f t="shared" si="10"/>
        <v>是</v>
      </c>
      <c r="G243" s="367" t="str">
        <f t="shared" si="11"/>
        <v>项</v>
      </c>
    </row>
    <row r="244" ht="36" customHeight="1" spans="1:7">
      <c r="A244" s="488" t="s">
        <v>510</v>
      </c>
      <c r="B244" s="339" t="s">
        <v>158</v>
      </c>
      <c r="C244" s="380">
        <v>1888</v>
      </c>
      <c r="D244" s="380">
        <v>1993</v>
      </c>
      <c r="E244" s="401">
        <f t="shared" si="12"/>
        <v>0.056</v>
      </c>
      <c r="F244" s="311" t="str">
        <f t="shared" si="10"/>
        <v>是</v>
      </c>
      <c r="G244" s="367" t="str">
        <f t="shared" si="11"/>
        <v>项</v>
      </c>
    </row>
    <row r="245" ht="36" customHeight="1" spans="1:7">
      <c r="A245" s="488" t="s">
        <v>511</v>
      </c>
      <c r="B245" s="339" t="s">
        <v>512</v>
      </c>
      <c r="C245" s="380">
        <v>135</v>
      </c>
      <c r="D245" s="380">
        <v>240</v>
      </c>
      <c r="E245" s="401">
        <f t="shared" si="12"/>
        <v>0.778</v>
      </c>
      <c r="F245" s="311" t="str">
        <f t="shared" si="10"/>
        <v>是</v>
      </c>
      <c r="G245" s="367" t="str">
        <f t="shared" si="11"/>
        <v>项</v>
      </c>
    </row>
    <row r="246" ht="36" customHeight="1" spans="1:7">
      <c r="A246" s="487" t="s">
        <v>513</v>
      </c>
      <c r="B246" s="335" t="s">
        <v>514</v>
      </c>
      <c r="C246" s="377">
        <v>4053</v>
      </c>
      <c r="D246" s="377">
        <v>4515</v>
      </c>
      <c r="E246" s="400">
        <f t="shared" si="12"/>
        <v>0.114</v>
      </c>
      <c r="F246" s="311" t="str">
        <f t="shared" si="10"/>
        <v>是</v>
      </c>
      <c r="G246" s="367" t="str">
        <f t="shared" si="11"/>
        <v>款</v>
      </c>
    </row>
    <row r="247" ht="36" customHeight="1" spans="1:7">
      <c r="A247" s="488" t="s">
        <v>515</v>
      </c>
      <c r="B247" s="339" t="s">
        <v>516</v>
      </c>
      <c r="C247" s="380">
        <v>0</v>
      </c>
      <c r="D247" s="380">
        <v>0</v>
      </c>
      <c r="E247" s="401" t="str">
        <f t="shared" si="12"/>
        <v/>
      </c>
      <c r="F247" s="311" t="str">
        <f t="shared" si="10"/>
        <v>否</v>
      </c>
      <c r="G247" s="367" t="str">
        <f t="shared" si="11"/>
        <v>项</v>
      </c>
    </row>
    <row r="248" ht="36" customHeight="1" spans="1:7">
      <c r="A248" s="488" t="s">
        <v>517</v>
      </c>
      <c r="B248" s="339" t="s">
        <v>518</v>
      </c>
      <c r="C248" s="380">
        <v>4053</v>
      </c>
      <c r="D248" s="380">
        <v>4515</v>
      </c>
      <c r="E248" s="401">
        <f t="shared" si="12"/>
        <v>0.114</v>
      </c>
      <c r="F248" s="311" t="str">
        <f t="shared" si="10"/>
        <v>是</v>
      </c>
      <c r="G248" s="367" t="str">
        <f t="shared" si="11"/>
        <v>项</v>
      </c>
    </row>
    <row r="249" ht="36" customHeight="1" spans="1:7">
      <c r="A249" s="491" t="s">
        <v>519</v>
      </c>
      <c r="B249" s="492" t="s">
        <v>520</v>
      </c>
      <c r="C249" s="493">
        <v>0</v>
      </c>
      <c r="D249" s="493">
        <v>0</v>
      </c>
      <c r="E249" s="401" t="str">
        <f t="shared" si="12"/>
        <v/>
      </c>
      <c r="F249" s="311" t="str">
        <f t="shared" si="10"/>
        <v>否</v>
      </c>
      <c r="G249" s="367" t="str">
        <f t="shared" si="11"/>
        <v>项</v>
      </c>
    </row>
    <row r="250" ht="36" customHeight="1" spans="1:7">
      <c r="A250" s="487" t="s">
        <v>72</v>
      </c>
      <c r="B250" s="335" t="s">
        <v>73</v>
      </c>
      <c r="C250" s="377">
        <v>0</v>
      </c>
      <c r="D250" s="377">
        <v>0</v>
      </c>
      <c r="E250" s="401" t="str">
        <f t="shared" si="12"/>
        <v/>
      </c>
      <c r="F250" s="311" t="str">
        <f t="shared" si="10"/>
        <v>是</v>
      </c>
      <c r="G250" s="367" t="str">
        <f t="shared" si="11"/>
        <v>类</v>
      </c>
    </row>
    <row r="251" ht="36" customHeight="1" spans="1:7">
      <c r="A251" s="487" t="s">
        <v>521</v>
      </c>
      <c r="B251" s="335" t="s">
        <v>522</v>
      </c>
      <c r="C251" s="377">
        <v>0</v>
      </c>
      <c r="D251" s="377">
        <v>0</v>
      </c>
      <c r="E251" s="400" t="str">
        <f t="shared" si="12"/>
        <v/>
      </c>
      <c r="F251" s="311" t="str">
        <f t="shared" si="10"/>
        <v>否</v>
      </c>
      <c r="G251" s="367" t="str">
        <f t="shared" si="11"/>
        <v>款</v>
      </c>
    </row>
    <row r="252" ht="36" customHeight="1" spans="1:7">
      <c r="A252" s="487" t="s">
        <v>523</v>
      </c>
      <c r="B252" s="335" t="s">
        <v>524</v>
      </c>
      <c r="C252" s="377">
        <v>0</v>
      </c>
      <c r="D252" s="377">
        <v>0</v>
      </c>
      <c r="E252" s="400" t="str">
        <f t="shared" si="12"/>
        <v/>
      </c>
      <c r="F252" s="311" t="str">
        <f t="shared" si="10"/>
        <v>否</v>
      </c>
      <c r="G252" s="367" t="str">
        <f t="shared" si="11"/>
        <v>款</v>
      </c>
    </row>
    <row r="253" ht="36" customHeight="1" spans="1:7">
      <c r="A253" s="487" t="s">
        <v>74</v>
      </c>
      <c r="B253" s="335" t="s">
        <v>75</v>
      </c>
      <c r="C253" s="377">
        <v>818</v>
      </c>
      <c r="D253" s="377">
        <v>1499</v>
      </c>
      <c r="E253" s="401">
        <f t="shared" si="12"/>
        <v>0.833</v>
      </c>
      <c r="F253" s="311" t="str">
        <f t="shared" si="10"/>
        <v>是</v>
      </c>
      <c r="G253" s="367" t="str">
        <f t="shared" si="11"/>
        <v>类</v>
      </c>
    </row>
    <row r="254" ht="36" customHeight="1" spans="1:7">
      <c r="A254" s="344" t="s">
        <v>525</v>
      </c>
      <c r="B254" s="335" t="s">
        <v>526</v>
      </c>
      <c r="C254" s="377">
        <v>0</v>
      </c>
      <c r="D254" s="377">
        <v>0</v>
      </c>
      <c r="E254" s="400" t="str">
        <f t="shared" si="12"/>
        <v/>
      </c>
      <c r="F254" s="311" t="str">
        <f t="shared" si="10"/>
        <v>否</v>
      </c>
      <c r="G254" s="367" t="str">
        <f t="shared" si="11"/>
        <v>款</v>
      </c>
    </row>
    <row r="255" ht="36" customHeight="1" spans="1:7">
      <c r="A255" s="341" t="s">
        <v>527</v>
      </c>
      <c r="B255" s="339" t="s">
        <v>528</v>
      </c>
      <c r="C255" s="380">
        <v>0</v>
      </c>
      <c r="D255" s="380">
        <v>0</v>
      </c>
      <c r="E255" s="401" t="str">
        <f t="shared" si="12"/>
        <v/>
      </c>
      <c r="F255" s="311" t="str">
        <f t="shared" si="10"/>
        <v>否</v>
      </c>
      <c r="G255" s="367" t="str">
        <f t="shared" si="11"/>
        <v>项</v>
      </c>
    </row>
    <row r="256" ht="36" customHeight="1" spans="1:7">
      <c r="A256" s="344" t="s">
        <v>529</v>
      </c>
      <c r="B256" s="335" t="s">
        <v>530</v>
      </c>
      <c r="C256" s="377">
        <v>0</v>
      </c>
      <c r="D256" s="377">
        <v>0</v>
      </c>
      <c r="E256" s="400" t="str">
        <f t="shared" si="12"/>
        <v/>
      </c>
      <c r="F256" s="311" t="str">
        <f t="shared" si="10"/>
        <v>否</v>
      </c>
      <c r="G256" s="367" t="str">
        <f t="shared" si="11"/>
        <v>款</v>
      </c>
    </row>
    <row r="257" ht="36" customHeight="1" spans="1:7">
      <c r="A257" s="341" t="s">
        <v>531</v>
      </c>
      <c r="B257" s="339" t="s">
        <v>532</v>
      </c>
      <c r="C257" s="380">
        <v>0</v>
      </c>
      <c r="D257" s="380">
        <v>0</v>
      </c>
      <c r="E257" s="401" t="str">
        <f t="shared" si="12"/>
        <v/>
      </c>
      <c r="F257" s="311" t="str">
        <f t="shared" si="10"/>
        <v>否</v>
      </c>
      <c r="G257" s="367" t="str">
        <f t="shared" si="11"/>
        <v>项</v>
      </c>
    </row>
    <row r="258" ht="36" customHeight="1" spans="1:7">
      <c r="A258" s="344" t="s">
        <v>533</v>
      </c>
      <c r="B258" s="335" t="s">
        <v>534</v>
      </c>
      <c r="C258" s="377">
        <v>0</v>
      </c>
      <c r="D258" s="377">
        <v>0</v>
      </c>
      <c r="E258" s="400" t="str">
        <f t="shared" si="12"/>
        <v/>
      </c>
      <c r="F258" s="311" t="str">
        <f t="shared" si="10"/>
        <v>否</v>
      </c>
      <c r="G258" s="367" t="str">
        <f t="shared" si="11"/>
        <v>款</v>
      </c>
    </row>
    <row r="259" ht="36" customHeight="1" spans="1:7">
      <c r="A259" s="341" t="s">
        <v>535</v>
      </c>
      <c r="B259" s="339" t="s">
        <v>536</v>
      </c>
      <c r="C259" s="380">
        <v>0</v>
      </c>
      <c r="D259" s="380">
        <v>0</v>
      </c>
      <c r="E259" s="401" t="str">
        <f t="shared" si="12"/>
        <v/>
      </c>
      <c r="F259" s="311" t="str">
        <f t="shared" si="10"/>
        <v>否</v>
      </c>
      <c r="G259" s="367" t="str">
        <f t="shared" si="11"/>
        <v>项</v>
      </c>
    </row>
    <row r="260" ht="36" customHeight="1" spans="1:7">
      <c r="A260" s="487" t="s">
        <v>537</v>
      </c>
      <c r="B260" s="335" t="s">
        <v>538</v>
      </c>
      <c r="C260" s="377">
        <v>818</v>
      </c>
      <c r="D260" s="377">
        <v>1499</v>
      </c>
      <c r="E260" s="400">
        <f t="shared" si="12"/>
        <v>0.833</v>
      </c>
      <c r="F260" s="311" t="str">
        <f t="shared" ref="F260:F323" si="13">IF(LEN(A260)=3,"是",IF(B260&lt;&gt;"",IF(SUM(C260:D260)&lt;&gt;0,"是","否"),"是"))</f>
        <v>是</v>
      </c>
      <c r="G260" s="367" t="str">
        <f t="shared" ref="G260:G323" si="14">IF(LEN(A260)=3,"类",IF(LEN(A260)=5,"款","项"))</f>
        <v>款</v>
      </c>
    </row>
    <row r="261" ht="36" customHeight="1" spans="1:7">
      <c r="A261" s="488" t="s">
        <v>539</v>
      </c>
      <c r="B261" s="339" t="s">
        <v>540</v>
      </c>
      <c r="C261" s="380">
        <v>60</v>
      </c>
      <c r="D261" s="380">
        <v>65</v>
      </c>
      <c r="E261" s="401">
        <f t="shared" si="12"/>
        <v>0.083</v>
      </c>
      <c r="F261" s="311" t="str">
        <f t="shared" si="13"/>
        <v>是</v>
      </c>
      <c r="G261" s="367" t="str">
        <f t="shared" si="14"/>
        <v>项</v>
      </c>
    </row>
    <row r="262" ht="36" customHeight="1" spans="1:7">
      <c r="A262" s="488" t="s">
        <v>541</v>
      </c>
      <c r="B262" s="339" t="s">
        <v>542</v>
      </c>
      <c r="C262" s="380">
        <v>0</v>
      </c>
      <c r="D262" s="380">
        <v>0</v>
      </c>
      <c r="E262" s="401" t="str">
        <f t="shared" si="12"/>
        <v/>
      </c>
      <c r="F262" s="311" t="str">
        <f t="shared" si="13"/>
        <v>否</v>
      </c>
      <c r="G262" s="367" t="str">
        <f t="shared" si="14"/>
        <v>项</v>
      </c>
    </row>
    <row r="263" ht="36" customHeight="1" spans="1:7">
      <c r="A263" s="488" t="s">
        <v>543</v>
      </c>
      <c r="B263" s="339" t="s">
        <v>544</v>
      </c>
      <c r="C263" s="380">
        <v>315</v>
      </c>
      <c r="D263" s="380">
        <v>497</v>
      </c>
      <c r="E263" s="401">
        <f t="shared" si="12"/>
        <v>0.578</v>
      </c>
      <c r="F263" s="311" t="str">
        <f t="shared" si="13"/>
        <v>是</v>
      </c>
      <c r="G263" s="367" t="str">
        <f t="shared" si="14"/>
        <v>项</v>
      </c>
    </row>
    <row r="264" ht="36" customHeight="1" spans="1:7">
      <c r="A264" s="488" t="s">
        <v>545</v>
      </c>
      <c r="B264" s="339" t="s">
        <v>546</v>
      </c>
      <c r="C264" s="380">
        <v>0</v>
      </c>
      <c r="D264" s="380">
        <v>0</v>
      </c>
      <c r="E264" s="401" t="str">
        <f t="shared" si="12"/>
        <v/>
      </c>
      <c r="F264" s="311" t="str">
        <f t="shared" si="13"/>
        <v>否</v>
      </c>
      <c r="G264" s="367" t="str">
        <f t="shared" si="14"/>
        <v>项</v>
      </c>
    </row>
    <row r="265" ht="36" customHeight="1" spans="1:7">
      <c r="A265" s="488" t="s">
        <v>547</v>
      </c>
      <c r="B265" s="339" t="s">
        <v>548</v>
      </c>
      <c r="C265" s="380"/>
      <c r="D265" s="380"/>
      <c r="E265" s="401" t="str">
        <f t="shared" si="12"/>
        <v/>
      </c>
      <c r="F265" s="311" t="str">
        <f t="shared" si="13"/>
        <v>否</v>
      </c>
      <c r="G265" s="367" t="str">
        <f t="shared" si="14"/>
        <v>项</v>
      </c>
    </row>
    <row r="266" ht="36" customHeight="1" spans="1:7">
      <c r="A266" s="488" t="s">
        <v>549</v>
      </c>
      <c r="B266" s="339" t="s">
        <v>550</v>
      </c>
      <c r="C266" s="380"/>
      <c r="D266" s="380"/>
      <c r="E266" s="401" t="str">
        <f t="shared" si="12"/>
        <v/>
      </c>
      <c r="F266" s="311" t="str">
        <f t="shared" si="13"/>
        <v>否</v>
      </c>
      <c r="G266" s="367" t="str">
        <f t="shared" si="14"/>
        <v>项</v>
      </c>
    </row>
    <row r="267" ht="36" customHeight="1" spans="1:7">
      <c r="A267" s="488" t="s">
        <v>551</v>
      </c>
      <c r="B267" s="339" t="s">
        <v>552</v>
      </c>
      <c r="C267" s="380">
        <v>377</v>
      </c>
      <c r="D267" s="380">
        <v>467</v>
      </c>
      <c r="E267" s="401">
        <f t="shared" si="12"/>
        <v>0.239</v>
      </c>
      <c r="F267" s="311" t="str">
        <f t="shared" si="13"/>
        <v>是</v>
      </c>
      <c r="G267" s="367" t="str">
        <f t="shared" si="14"/>
        <v>项</v>
      </c>
    </row>
    <row r="268" ht="36" customHeight="1" spans="1:7">
      <c r="A268" s="488" t="s">
        <v>553</v>
      </c>
      <c r="B268" s="339" t="s">
        <v>554</v>
      </c>
      <c r="C268" s="380">
        <v>0</v>
      </c>
      <c r="D268" s="380">
        <v>0</v>
      </c>
      <c r="E268" s="401" t="str">
        <f t="shared" si="12"/>
        <v/>
      </c>
      <c r="F268" s="311" t="str">
        <f t="shared" si="13"/>
        <v>否</v>
      </c>
      <c r="G268" s="367" t="str">
        <f t="shared" si="14"/>
        <v>项</v>
      </c>
    </row>
    <row r="269" ht="36" customHeight="1" spans="1:7">
      <c r="A269" s="488" t="s">
        <v>555</v>
      </c>
      <c r="B269" s="339" t="s">
        <v>556</v>
      </c>
      <c r="C269" s="380">
        <v>66</v>
      </c>
      <c r="D269" s="380">
        <v>470</v>
      </c>
      <c r="E269" s="401">
        <f t="shared" ref="E269:E332" si="15">IF(C269&gt;0,D269/C269-1,IF(C269&lt;0,-(D269/C269-1),""))</f>
        <v>6.121</v>
      </c>
      <c r="F269" s="311" t="str">
        <f t="shared" si="13"/>
        <v>是</v>
      </c>
      <c r="G269" s="367" t="str">
        <f t="shared" si="14"/>
        <v>项</v>
      </c>
    </row>
    <row r="270" ht="36" customHeight="1" spans="1:7">
      <c r="A270" s="487" t="s">
        <v>557</v>
      </c>
      <c r="B270" s="335" t="s">
        <v>558</v>
      </c>
      <c r="C270" s="377">
        <v>0</v>
      </c>
      <c r="D270" s="377">
        <v>0</v>
      </c>
      <c r="E270" s="400" t="str">
        <f t="shared" si="15"/>
        <v/>
      </c>
      <c r="F270" s="311" t="str">
        <f t="shared" si="13"/>
        <v>否</v>
      </c>
      <c r="G270" s="367" t="str">
        <f t="shared" si="14"/>
        <v>款</v>
      </c>
    </row>
    <row r="271" ht="36" customHeight="1" spans="1:7">
      <c r="A271" s="341" t="s">
        <v>559</v>
      </c>
      <c r="B271" s="339" t="s">
        <v>560</v>
      </c>
      <c r="C271" s="380">
        <v>0</v>
      </c>
      <c r="D271" s="380">
        <v>0</v>
      </c>
      <c r="E271" s="401" t="str">
        <f t="shared" si="15"/>
        <v/>
      </c>
      <c r="F271" s="311" t="str">
        <f t="shared" si="13"/>
        <v>否</v>
      </c>
      <c r="G271" s="367" t="str">
        <f t="shared" si="14"/>
        <v>项</v>
      </c>
    </row>
    <row r="272" ht="36" customHeight="1" spans="1:7">
      <c r="A272" s="491" t="s">
        <v>561</v>
      </c>
      <c r="B272" s="492" t="s">
        <v>520</v>
      </c>
      <c r="C272" s="493">
        <v>0</v>
      </c>
      <c r="D272" s="493">
        <v>0</v>
      </c>
      <c r="E272" s="401" t="str">
        <f t="shared" si="15"/>
        <v/>
      </c>
      <c r="F272" s="311" t="str">
        <f t="shared" si="13"/>
        <v>否</v>
      </c>
      <c r="G272" s="367" t="str">
        <f t="shared" si="14"/>
        <v>项</v>
      </c>
    </row>
    <row r="273" ht="36" customHeight="1" spans="1:7">
      <c r="A273" s="487" t="s">
        <v>76</v>
      </c>
      <c r="B273" s="335" t="s">
        <v>77</v>
      </c>
      <c r="C273" s="377">
        <v>37620</v>
      </c>
      <c r="D273" s="377">
        <v>37950</v>
      </c>
      <c r="E273" s="401">
        <f t="shared" si="15"/>
        <v>0.009</v>
      </c>
      <c r="F273" s="311" t="str">
        <f t="shared" si="13"/>
        <v>是</v>
      </c>
      <c r="G273" s="367" t="str">
        <f t="shared" si="14"/>
        <v>类</v>
      </c>
    </row>
    <row r="274" ht="36" customHeight="1" spans="1:7">
      <c r="A274" s="487" t="s">
        <v>562</v>
      </c>
      <c r="B274" s="335" t="s">
        <v>563</v>
      </c>
      <c r="C274" s="377">
        <v>0</v>
      </c>
      <c r="D274" s="377">
        <v>0</v>
      </c>
      <c r="E274" s="400" t="str">
        <f t="shared" si="15"/>
        <v/>
      </c>
      <c r="F274" s="311" t="str">
        <f t="shared" si="13"/>
        <v>否</v>
      </c>
      <c r="G274" s="367" t="str">
        <f t="shared" si="14"/>
        <v>款</v>
      </c>
    </row>
    <row r="275" ht="36" customHeight="1" spans="1:7">
      <c r="A275" s="488" t="s">
        <v>564</v>
      </c>
      <c r="B275" s="339" t="s">
        <v>565</v>
      </c>
      <c r="C275" s="380">
        <v>0</v>
      </c>
      <c r="D275" s="380">
        <v>0</v>
      </c>
      <c r="E275" s="401" t="str">
        <f t="shared" si="15"/>
        <v/>
      </c>
      <c r="F275" s="311" t="str">
        <f t="shared" si="13"/>
        <v>否</v>
      </c>
      <c r="G275" s="367" t="str">
        <f t="shared" si="14"/>
        <v>项</v>
      </c>
    </row>
    <row r="276" ht="36" customHeight="1" spans="1:7">
      <c r="A276" s="488" t="s">
        <v>566</v>
      </c>
      <c r="B276" s="339" t="s">
        <v>567</v>
      </c>
      <c r="C276" s="380">
        <v>0</v>
      </c>
      <c r="D276" s="380">
        <v>0</v>
      </c>
      <c r="E276" s="401" t="str">
        <f t="shared" si="15"/>
        <v/>
      </c>
      <c r="F276" s="311" t="str">
        <f t="shared" si="13"/>
        <v>否</v>
      </c>
      <c r="G276" s="367" t="str">
        <f t="shared" si="14"/>
        <v>项</v>
      </c>
    </row>
    <row r="277" ht="36" customHeight="1" spans="1:7">
      <c r="A277" s="487" t="s">
        <v>568</v>
      </c>
      <c r="B277" s="335" t="s">
        <v>569</v>
      </c>
      <c r="C277" s="377">
        <v>35765</v>
      </c>
      <c r="D277" s="377">
        <v>35472</v>
      </c>
      <c r="E277" s="400">
        <f t="shared" si="15"/>
        <v>-0.008</v>
      </c>
      <c r="F277" s="311" t="str">
        <f t="shared" si="13"/>
        <v>是</v>
      </c>
      <c r="G277" s="367" t="str">
        <f t="shared" si="14"/>
        <v>款</v>
      </c>
    </row>
    <row r="278" ht="36" customHeight="1" spans="1:7">
      <c r="A278" s="488" t="s">
        <v>570</v>
      </c>
      <c r="B278" s="339" t="s">
        <v>140</v>
      </c>
      <c r="C278" s="380">
        <v>20294</v>
      </c>
      <c r="D278" s="380">
        <v>19623</v>
      </c>
      <c r="E278" s="401">
        <f t="shared" si="15"/>
        <v>-0.033</v>
      </c>
      <c r="F278" s="311" t="str">
        <f t="shared" si="13"/>
        <v>是</v>
      </c>
      <c r="G278" s="367" t="str">
        <f t="shared" si="14"/>
        <v>项</v>
      </c>
    </row>
    <row r="279" ht="36" customHeight="1" spans="1:7">
      <c r="A279" s="488" t="s">
        <v>571</v>
      </c>
      <c r="B279" s="339" t="s">
        <v>142</v>
      </c>
      <c r="C279" s="380">
        <v>5392</v>
      </c>
      <c r="D279" s="380">
        <v>4866</v>
      </c>
      <c r="E279" s="401">
        <f t="shared" si="15"/>
        <v>-0.098</v>
      </c>
      <c r="F279" s="311" t="str">
        <f t="shared" si="13"/>
        <v>是</v>
      </c>
      <c r="G279" s="367" t="str">
        <f t="shared" si="14"/>
        <v>项</v>
      </c>
    </row>
    <row r="280" ht="36" customHeight="1" spans="1:7">
      <c r="A280" s="488" t="s">
        <v>572</v>
      </c>
      <c r="B280" s="339" t="s">
        <v>144</v>
      </c>
      <c r="C280" s="380">
        <v>0</v>
      </c>
      <c r="D280" s="380">
        <v>0</v>
      </c>
      <c r="E280" s="401" t="str">
        <f t="shared" si="15"/>
        <v/>
      </c>
      <c r="F280" s="311" t="str">
        <f t="shared" si="13"/>
        <v>否</v>
      </c>
      <c r="G280" s="367" t="str">
        <f t="shared" si="14"/>
        <v>项</v>
      </c>
    </row>
    <row r="281" ht="36" customHeight="1" spans="1:7">
      <c r="A281" s="488" t="s">
        <v>573</v>
      </c>
      <c r="B281" s="339" t="s">
        <v>241</v>
      </c>
      <c r="C281" s="380">
        <v>1878</v>
      </c>
      <c r="D281" s="380">
        <v>1955</v>
      </c>
      <c r="E281" s="401">
        <f t="shared" si="15"/>
        <v>0.041</v>
      </c>
      <c r="F281" s="311" t="str">
        <f t="shared" si="13"/>
        <v>是</v>
      </c>
      <c r="G281" s="367" t="str">
        <f t="shared" si="14"/>
        <v>项</v>
      </c>
    </row>
    <row r="282" ht="36" customHeight="1" spans="1:7">
      <c r="A282" s="488" t="s">
        <v>574</v>
      </c>
      <c r="B282" s="339" t="s">
        <v>575</v>
      </c>
      <c r="C282" s="380">
        <v>3706</v>
      </c>
      <c r="D282" s="380">
        <v>6573</v>
      </c>
      <c r="E282" s="401">
        <f t="shared" si="15"/>
        <v>0.774</v>
      </c>
      <c r="F282" s="311" t="str">
        <f t="shared" si="13"/>
        <v>是</v>
      </c>
      <c r="G282" s="367" t="str">
        <f t="shared" si="14"/>
        <v>项</v>
      </c>
    </row>
    <row r="283" ht="36" customHeight="1" spans="1:7">
      <c r="A283" s="488" t="s">
        <v>576</v>
      </c>
      <c r="B283" s="339" t="s">
        <v>577</v>
      </c>
      <c r="C283" s="380">
        <v>276</v>
      </c>
      <c r="D283" s="380">
        <v>303</v>
      </c>
      <c r="E283" s="401">
        <f t="shared" si="15"/>
        <v>0.098</v>
      </c>
      <c r="F283" s="311" t="str">
        <f t="shared" si="13"/>
        <v>是</v>
      </c>
      <c r="G283" s="367" t="str">
        <f t="shared" si="14"/>
        <v>项</v>
      </c>
    </row>
    <row r="284" ht="36" customHeight="1" spans="1:7">
      <c r="A284" s="488" t="s">
        <v>578</v>
      </c>
      <c r="B284" s="339" t="s">
        <v>579</v>
      </c>
      <c r="C284" s="380">
        <v>0</v>
      </c>
      <c r="D284" s="380">
        <v>0</v>
      </c>
      <c r="E284" s="401" t="str">
        <f t="shared" si="15"/>
        <v/>
      </c>
      <c r="F284" s="311" t="str">
        <f t="shared" si="13"/>
        <v>否</v>
      </c>
      <c r="G284" s="367" t="str">
        <f t="shared" si="14"/>
        <v>项</v>
      </c>
    </row>
    <row r="285" ht="36" customHeight="1" spans="1:7">
      <c r="A285" s="488" t="s">
        <v>580</v>
      </c>
      <c r="B285" s="339" t="s">
        <v>581</v>
      </c>
      <c r="C285" s="380">
        <v>33</v>
      </c>
      <c r="D285" s="380">
        <v>0</v>
      </c>
      <c r="E285" s="401">
        <f t="shared" si="15"/>
        <v>-1</v>
      </c>
      <c r="F285" s="311" t="str">
        <f t="shared" si="13"/>
        <v>是</v>
      </c>
      <c r="G285" s="367" t="str">
        <f t="shared" si="14"/>
        <v>项</v>
      </c>
    </row>
    <row r="286" ht="36" customHeight="1" spans="1:7">
      <c r="A286" s="488" t="s">
        <v>582</v>
      </c>
      <c r="B286" s="339" t="s">
        <v>158</v>
      </c>
      <c r="C286" s="380">
        <v>30</v>
      </c>
      <c r="D286" s="380">
        <v>15</v>
      </c>
      <c r="E286" s="401">
        <f t="shared" si="15"/>
        <v>-0.5</v>
      </c>
      <c r="F286" s="311" t="str">
        <f t="shared" si="13"/>
        <v>是</v>
      </c>
      <c r="G286" s="367" t="str">
        <f t="shared" si="14"/>
        <v>项</v>
      </c>
    </row>
    <row r="287" ht="36" customHeight="1" spans="1:7">
      <c r="A287" s="488" t="s">
        <v>583</v>
      </c>
      <c r="B287" s="339" t="s">
        <v>584</v>
      </c>
      <c r="C287" s="380">
        <v>4156</v>
      </c>
      <c r="D287" s="380">
        <v>2138</v>
      </c>
      <c r="E287" s="401">
        <f t="shared" si="15"/>
        <v>-0.486</v>
      </c>
      <c r="F287" s="311" t="str">
        <f t="shared" si="13"/>
        <v>是</v>
      </c>
      <c r="G287" s="367" t="str">
        <f t="shared" si="14"/>
        <v>项</v>
      </c>
    </row>
    <row r="288" ht="36" customHeight="1" spans="1:7">
      <c r="A288" s="487" t="s">
        <v>585</v>
      </c>
      <c r="B288" s="335" t="s">
        <v>586</v>
      </c>
      <c r="C288" s="377">
        <v>60</v>
      </c>
      <c r="D288" s="377">
        <v>54</v>
      </c>
      <c r="E288" s="400">
        <f t="shared" si="15"/>
        <v>-0.1</v>
      </c>
      <c r="F288" s="311" t="str">
        <f t="shared" si="13"/>
        <v>是</v>
      </c>
      <c r="G288" s="367" t="str">
        <f t="shared" si="14"/>
        <v>款</v>
      </c>
    </row>
    <row r="289" ht="36" customHeight="1" spans="1:7">
      <c r="A289" s="488" t="s">
        <v>587</v>
      </c>
      <c r="B289" s="339" t="s">
        <v>140</v>
      </c>
      <c r="C289" s="380">
        <v>0</v>
      </c>
      <c r="D289" s="380">
        <v>0</v>
      </c>
      <c r="E289" s="401" t="str">
        <f t="shared" si="15"/>
        <v/>
      </c>
      <c r="F289" s="311" t="str">
        <f t="shared" si="13"/>
        <v>否</v>
      </c>
      <c r="G289" s="367" t="str">
        <f t="shared" si="14"/>
        <v>项</v>
      </c>
    </row>
    <row r="290" ht="36" customHeight="1" spans="1:7">
      <c r="A290" s="488" t="s">
        <v>588</v>
      </c>
      <c r="B290" s="339" t="s">
        <v>142</v>
      </c>
      <c r="C290" s="380">
        <v>0</v>
      </c>
      <c r="D290" s="380">
        <v>54</v>
      </c>
      <c r="E290" s="401" t="str">
        <f t="shared" si="15"/>
        <v/>
      </c>
      <c r="F290" s="311" t="str">
        <f t="shared" si="13"/>
        <v>是</v>
      </c>
      <c r="G290" s="367" t="str">
        <f t="shared" si="14"/>
        <v>项</v>
      </c>
    </row>
    <row r="291" ht="36" customHeight="1" spans="1:7">
      <c r="A291" s="488" t="s">
        <v>589</v>
      </c>
      <c r="B291" s="339" t="s">
        <v>144</v>
      </c>
      <c r="C291" s="380">
        <v>0</v>
      </c>
      <c r="D291" s="380">
        <v>0</v>
      </c>
      <c r="E291" s="401" t="str">
        <f t="shared" si="15"/>
        <v/>
      </c>
      <c r="F291" s="311" t="str">
        <f t="shared" si="13"/>
        <v>否</v>
      </c>
      <c r="G291" s="367" t="str">
        <f t="shared" si="14"/>
        <v>项</v>
      </c>
    </row>
    <row r="292" ht="36" customHeight="1" spans="1:7">
      <c r="A292" s="488" t="s">
        <v>590</v>
      </c>
      <c r="B292" s="339" t="s">
        <v>591</v>
      </c>
      <c r="C292" s="380">
        <v>60</v>
      </c>
      <c r="D292" s="380">
        <v>0</v>
      </c>
      <c r="E292" s="401">
        <f t="shared" si="15"/>
        <v>-1</v>
      </c>
      <c r="F292" s="311" t="str">
        <f t="shared" si="13"/>
        <v>是</v>
      </c>
      <c r="G292" s="367" t="str">
        <f t="shared" si="14"/>
        <v>项</v>
      </c>
    </row>
    <row r="293" ht="36" customHeight="1" spans="1:7">
      <c r="A293" s="488" t="s">
        <v>592</v>
      </c>
      <c r="B293" s="339" t="s">
        <v>158</v>
      </c>
      <c r="C293" s="380">
        <v>0</v>
      </c>
      <c r="D293" s="380">
        <v>0</v>
      </c>
      <c r="E293" s="401" t="str">
        <f t="shared" si="15"/>
        <v/>
      </c>
      <c r="F293" s="311" t="str">
        <f t="shared" si="13"/>
        <v>否</v>
      </c>
      <c r="G293" s="367" t="str">
        <f t="shared" si="14"/>
        <v>项</v>
      </c>
    </row>
    <row r="294" ht="36" customHeight="1" spans="1:7">
      <c r="A294" s="488" t="s">
        <v>593</v>
      </c>
      <c r="B294" s="339" t="s">
        <v>594</v>
      </c>
      <c r="C294" s="380">
        <v>0</v>
      </c>
      <c r="D294" s="380">
        <v>0</v>
      </c>
      <c r="E294" s="401" t="str">
        <f t="shared" si="15"/>
        <v/>
      </c>
      <c r="F294" s="311" t="str">
        <f t="shared" si="13"/>
        <v>否</v>
      </c>
      <c r="G294" s="367" t="str">
        <f t="shared" si="14"/>
        <v>项</v>
      </c>
    </row>
    <row r="295" ht="36" customHeight="1" spans="1:7">
      <c r="A295" s="487" t="s">
        <v>595</v>
      </c>
      <c r="B295" s="335" t="s">
        <v>596</v>
      </c>
      <c r="C295" s="377">
        <v>72</v>
      </c>
      <c r="D295" s="377">
        <v>59</v>
      </c>
      <c r="E295" s="400">
        <f t="shared" si="15"/>
        <v>-0.181</v>
      </c>
      <c r="F295" s="311" t="str">
        <f t="shared" si="13"/>
        <v>是</v>
      </c>
      <c r="G295" s="367" t="str">
        <f t="shared" si="14"/>
        <v>款</v>
      </c>
    </row>
    <row r="296" ht="36" customHeight="1" spans="1:7">
      <c r="A296" s="488" t="s">
        <v>597</v>
      </c>
      <c r="B296" s="339" t="s">
        <v>140</v>
      </c>
      <c r="C296" s="380">
        <v>59</v>
      </c>
      <c r="D296" s="380">
        <v>59</v>
      </c>
      <c r="E296" s="401">
        <f t="shared" si="15"/>
        <v>0</v>
      </c>
      <c r="F296" s="311" t="str">
        <f t="shared" si="13"/>
        <v>是</v>
      </c>
      <c r="G296" s="367" t="str">
        <f t="shared" si="14"/>
        <v>项</v>
      </c>
    </row>
    <row r="297" ht="36" customHeight="1" spans="1:7">
      <c r="A297" s="488" t="s">
        <v>598</v>
      </c>
      <c r="B297" s="339" t="s">
        <v>142</v>
      </c>
      <c r="C297" s="380">
        <v>0</v>
      </c>
      <c r="D297" s="380">
        <v>0</v>
      </c>
      <c r="E297" s="401" t="str">
        <f t="shared" si="15"/>
        <v/>
      </c>
      <c r="F297" s="311" t="str">
        <f t="shared" si="13"/>
        <v>否</v>
      </c>
      <c r="G297" s="367" t="str">
        <f t="shared" si="14"/>
        <v>项</v>
      </c>
    </row>
    <row r="298" ht="36" customHeight="1" spans="1:7">
      <c r="A298" s="488" t="s">
        <v>599</v>
      </c>
      <c r="B298" s="339" t="s">
        <v>144</v>
      </c>
      <c r="C298" s="380">
        <v>0</v>
      </c>
      <c r="D298" s="380">
        <v>0</v>
      </c>
      <c r="E298" s="401" t="str">
        <f t="shared" si="15"/>
        <v/>
      </c>
      <c r="F298" s="311" t="str">
        <f t="shared" si="13"/>
        <v>否</v>
      </c>
      <c r="G298" s="367" t="str">
        <f t="shared" si="14"/>
        <v>项</v>
      </c>
    </row>
    <row r="299" ht="36" customHeight="1" spans="1:7">
      <c r="A299" s="488" t="s">
        <v>600</v>
      </c>
      <c r="B299" s="339" t="s">
        <v>601</v>
      </c>
      <c r="C299" s="380">
        <v>0</v>
      </c>
      <c r="D299" s="380">
        <v>0</v>
      </c>
      <c r="E299" s="401" t="str">
        <f t="shared" si="15"/>
        <v/>
      </c>
      <c r="F299" s="311" t="str">
        <f t="shared" si="13"/>
        <v>否</v>
      </c>
      <c r="G299" s="367" t="str">
        <f t="shared" si="14"/>
        <v>项</v>
      </c>
    </row>
    <row r="300" ht="36" customHeight="1" spans="1:7">
      <c r="A300" s="488" t="s">
        <v>602</v>
      </c>
      <c r="B300" s="339" t="s">
        <v>603</v>
      </c>
      <c r="C300" s="380">
        <v>0</v>
      </c>
      <c r="D300" s="380">
        <v>0</v>
      </c>
      <c r="E300" s="401" t="str">
        <f t="shared" si="15"/>
        <v/>
      </c>
      <c r="F300" s="311" t="str">
        <f t="shared" si="13"/>
        <v>否</v>
      </c>
      <c r="G300" s="367" t="str">
        <f t="shared" si="14"/>
        <v>项</v>
      </c>
    </row>
    <row r="301" ht="36" customHeight="1" spans="1:7">
      <c r="A301" s="488" t="s">
        <v>604</v>
      </c>
      <c r="B301" s="339" t="s">
        <v>158</v>
      </c>
      <c r="C301" s="380">
        <v>13</v>
      </c>
      <c r="D301" s="380">
        <v>0</v>
      </c>
      <c r="E301" s="401">
        <f t="shared" si="15"/>
        <v>-1</v>
      </c>
      <c r="F301" s="311" t="str">
        <f t="shared" si="13"/>
        <v>是</v>
      </c>
      <c r="G301" s="367" t="str">
        <f t="shared" si="14"/>
        <v>项</v>
      </c>
    </row>
    <row r="302" ht="36" customHeight="1" spans="1:7">
      <c r="A302" s="488" t="s">
        <v>605</v>
      </c>
      <c r="B302" s="339" t="s">
        <v>606</v>
      </c>
      <c r="C302" s="380">
        <v>0</v>
      </c>
      <c r="D302" s="380">
        <v>0</v>
      </c>
      <c r="E302" s="401" t="str">
        <f t="shared" si="15"/>
        <v/>
      </c>
      <c r="F302" s="311" t="str">
        <f t="shared" si="13"/>
        <v>否</v>
      </c>
      <c r="G302" s="367" t="str">
        <f t="shared" si="14"/>
        <v>项</v>
      </c>
    </row>
    <row r="303" ht="36" customHeight="1" spans="1:7">
      <c r="A303" s="487" t="s">
        <v>607</v>
      </c>
      <c r="B303" s="335" t="s">
        <v>608</v>
      </c>
      <c r="C303" s="377">
        <v>59</v>
      </c>
      <c r="D303" s="377">
        <v>59</v>
      </c>
      <c r="E303" s="400">
        <f t="shared" si="15"/>
        <v>0</v>
      </c>
      <c r="F303" s="311" t="str">
        <f t="shared" si="13"/>
        <v>是</v>
      </c>
      <c r="G303" s="367" t="str">
        <f t="shared" si="14"/>
        <v>款</v>
      </c>
    </row>
    <row r="304" ht="36" customHeight="1" spans="1:7">
      <c r="A304" s="488" t="s">
        <v>609</v>
      </c>
      <c r="B304" s="339" t="s">
        <v>140</v>
      </c>
      <c r="C304" s="380">
        <v>59</v>
      </c>
      <c r="D304" s="380">
        <v>59</v>
      </c>
      <c r="E304" s="401">
        <f t="shared" si="15"/>
        <v>0</v>
      </c>
      <c r="F304" s="311" t="str">
        <f t="shared" si="13"/>
        <v>是</v>
      </c>
      <c r="G304" s="367" t="str">
        <f t="shared" si="14"/>
        <v>项</v>
      </c>
    </row>
    <row r="305" ht="36" customHeight="1" spans="1:7">
      <c r="A305" s="488" t="s">
        <v>610</v>
      </c>
      <c r="B305" s="339" t="s">
        <v>142</v>
      </c>
      <c r="C305" s="380">
        <v>0</v>
      </c>
      <c r="D305" s="380">
        <v>0</v>
      </c>
      <c r="E305" s="401" t="str">
        <f t="shared" si="15"/>
        <v/>
      </c>
      <c r="F305" s="311" t="str">
        <f t="shared" si="13"/>
        <v>否</v>
      </c>
      <c r="G305" s="367" t="str">
        <f t="shared" si="14"/>
        <v>项</v>
      </c>
    </row>
    <row r="306" ht="36" customHeight="1" spans="1:7">
      <c r="A306" s="488" t="s">
        <v>611</v>
      </c>
      <c r="B306" s="339" t="s">
        <v>144</v>
      </c>
      <c r="C306" s="380">
        <v>0</v>
      </c>
      <c r="D306" s="380">
        <v>0</v>
      </c>
      <c r="E306" s="401" t="str">
        <f t="shared" si="15"/>
        <v/>
      </c>
      <c r="F306" s="311" t="str">
        <f t="shared" si="13"/>
        <v>否</v>
      </c>
      <c r="G306" s="367" t="str">
        <f t="shared" si="14"/>
        <v>项</v>
      </c>
    </row>
    <row r="307" ht="36" customHeight="1" spans="1:7">
      <c r="A307" s="488" t="s">
        <v>612</v>
      </c>
      <c r="B307" s="339" t="s">
        <v>613</v>
      </c>
      <c r="C307" s="380">
        <v>0</v>
      </c>
      <c r="D307" s="380">
        <v>0</v>
      </c>
      <c r="E307" s="401" t="str">
        <f t="shared" si="15"/>
        <v/>
      </c>
      <c r="F307" s="311" t="str">
        <f t="shared" si="13"/>
        <v>否</v>
      </c>
      <c r="G307" s="367" t="str">
        <f t="shared" si="14"/>
        <v>项</v>
      </c>
    </row>
    <row r="308" ht="36" customHeight="1" spans="1:7">
      <c r="A308" s="488" t="s">
        <v>614</v>
      </c>
      <c r="B308" s="339" t="s">
        <v>615</v>
      </c>
      <c r="C308" s="380">
        <v>0</v>
      </c>
      <c r="D308" s="380">
        <v>0</v>
      </c>
      <c r="E308" s="401" t="str">
        <f t="shared" si="15"/>
        <v/>
      </c>
      <c r="F308" s="311" t="str">
        <f t="shared" si="13"/>
        <v>否</v>
      </c>
      <c r="G308" s="367" t="str">
        <f t="shared" si="14"/>
        <v>项</v>
      </c>
    </row>
    <row r="309" ht="36" customHeight="1" spans="1:7">
      <c r="A309" s="488" t="s">
        <v>616</v>
      </c>
      <c r="B309" s="339" t="s">
        <v>617</v>
      </c>
      <c r="C309" s="380">
        <v>0</v>
      </c>
      <c r="D309" s="380">
        <v>0</v>
      </c>
      <c r="E309" s="401" t="str">
        <f t="shared" si="15"/>
        <v/>
      </c>
      <c r="F309" s="311" t="str">
        <f t="shared" si="13"/>
        <v>否</v>
      </c>
      <c r="G309" s="367" t="str">
        <f t="shared" si="14"/>
        <v>项</v>
      </c>
    </row>
    <row r="310" ht="36" customHeight="1" spans="1:7">
      <c r="A310" s="488" t="s">
        <v>618</v>
      </c>
      <c r="B310" s="339" t="s">
        <v>158</v>
      </c>
      <c r="C310" s="380">
        <v>0</v>
      </c>
      <c r="D310" s="380">
        <v>0</v>
      </c>
      <c r="E310" s="401" t="str">
        <f t="shared" si="15"/>
        <v/>
      </c>
      <c r="F310" s="311" t="str">
        <f t="shared" si="13"/>
        <v>否</v>
      </c>
      <c r="G310" s="367" t="str">
        <f t="shared" si="14"/>
        <v>项</v>
      </c>
    </row>
    <row r="311" ht="36" customHeight="1" spans="1:7">
      <c r="A311" s="488" t="s">
        <v>619</v>
      </c>
      <c r="B311" s="339" t="s">
        <v>620</v>
      </c>
      <c r="C311" s="380">
        <v>0</v>
      </c>
      <c r="D311" s="380">
        <v>0</v>
      </c>
      <c r="E311" s="401" t="str">
        <f t="shared" si="15"/>
        <v/>
      </c>
      <c r="F311" s="311" t="str">
        <f t="shared" si="13"/>
        <v>否</v>
      </c>
      <c r="G311" s="367" t="str">
        <f t="shared" si="14"/>
        <v>项</v>
      </c>
    </row>
    <row r="312" ht="36" customHeight="1" spans="1:7">
      <c r="A312" s="487" t="s">
        <v>621</v>
      </c>
      <c r="B312" s="335" t="s">
        <v>622</v>
      </c>
      <c r="C312" s="377">
        <v>1659</v>
      </c>
      <c r="D312" s="377">
        <v>2301</v>
      </c>
      <c r="E312" s="400">
        <f t="shared" si="15"/>
        <v>0.387</v>
      </c>
      <c r="F312" s="311" t="str">
        <f t="shared" si="13"/>
        <v>是</v>
      </c>
      <c r="G312" s="367" t="str">
        <f t="shared" si="14"/>
        <v>款</v>
      </c>
    </row>
    <row r="313" ht="36" customHeight="1" spans="1:7">
      <c r="A313" s="488" t="s">
        <v>623</v>
      </c>
      <c r="B313" s="339" t="s">
        <v>140</v>
      </c>
      <c r="C313" s="380">
        <v>942</v>
      </c>
      <c r="D313" s="380">
        <v>960</v>
      </c>
      <c r="E313" s="401">
        <f t="shared" si="15"/>
        <v>0.019</v>
      </c>
      <c r="F313" s="311" t="str">
        <f t="shared" si="13"/>
        <v>是</v>
      </c>
      <c r="G313" s="367" t="str">
        <f t="shared" si="14"/>
        <v>项</v>
      </c>
    </row>
    <row r="314" ht="36" customHeight="1" spans="1:7">
      <c r="A314" s="488" t="s">
        <v>624</v>
      </c>
      <c r="B314" s="339" t="s">
        <v>142</v>
      </c>
      <c r="C314" s="380">
        <v>150</v>
      </c>
      <c r="D314" s="380">
        <v>107</v>
      </c>
      <c r="E314" s="401">
        <f t="shared" si="15"/>
        <v>-0.287</v>
      </c>
      <c r="F314" s="311" t="str">
        <f t="shared" si="13"/>
        <v>是</v>
      </c>
      <c r="G314" s="367" t="str">
        <f t="shared" si="14"/>
        <v>项</v>
      </c>
    </row>
    <row r="315" ht="36" customHeight="1" spans="1:7">
      <c r="A315" s="488" t="s">
        <v>625</v>
      </c>
      <c r="B315" s="339" t="s">
        <v>144</v>
      </c>
      <c r="C315" s="380">
        <v>0</v>
      </c>
      <c r="D315" s="380">
        <v>0</v>
      </c>
      <c r="E315" s="401" t="str">
        <f t="shared" si="15"/>
        <v/>
      </c>
      <c r="F315" s="311" t="str">
        <f t="shared" si="13"/>
        <v>否</v>
      </c>
      <c r="G315" s="367" t="str">
        <f t="shared" si="14"/>
        <v>项</v>
      </c>
    </row>
    <row r="316" ht="36" customHeight="1" spans="1:7">
      <c r="A316" s="488" t="s">
        <v>626</v>
      </c>
      <c r="B316" s="339" t="s">
        <v>627</v>
      </c>
      <c r="C316" s="380">
        <v>0</v>
      </c>
      <c r="D316" s="380">
        <v>241</v>
      </c>
      <c r="E316" s="401" t="str">
        <f t="shared" si="15"/>
        <v/>
      </c>
      <c r="F316" s="311" t="str">
        <f t="shared" si="13"/>
        <v>是</v>
      </c>
      <c r="G316" s="367" t="str">
        <f t="shared" si="14"/>
        <v>项</v>
      </c>
    </row>
    <row r="317" ht="36" customHeight="1" spans="1:7">
      <c r="A317" s="488" t="s">
        <v>628</v>
      </c>
      <c r="B317" s="339" t="s">
        <v>629</v>
      </c>
      <c r="C317" s="380">
        <v>168</v>
      </c>
      <c r="D317" s="380">
        <v>312</v>
      </c>
      <c r="E317" s="401">
        <f t="shared" si="15"/>
        <v>0.857</v>
      </c>
      <c r="F317" s="311" t="str">
        <f t="shared" si="13"/>
        <v>是</v>
      </c>
      <c r="G317" s="367" t="str">
        <f t="shared" si="14"/>
        <v>项</v>
      </c>
    </row>
    <row r="318" ht="36" customHeight="1" spans="1:7">
      <c r="A318" s="494" t="s">
        <v>630</v>
      </c>
      <c r="B318" s="339" t="s">
        <v>631</v>
      </c>
      <c r="C318" s="380">
        <v>0</v>
      </c>
      <c r="D318" s="380">
        <v>23</v>
      </c>
      <c r="E318" s="401" t="str">
        <f t="shared" si="15"/>
        <v/>
      </c>
      <c r="F318" s="311" t="str">
        <f t="shared" si="13"/>
        <v>是</v>
      </c>
      <c r="G318" s="367" t="str">
        <f t="shared" si="14"/>
        <v>项</v>
      </c>
    </row>
    <row r="319" ht="36" customHeight="1" spans="1:7">
      <c r="A319" s="494" t="s">
        <v>632</v>
      </c>
      <c r="B319" s="339" t="s">
        <v>633</v>
      </c>
      <c r="C319" s="380">
        <v>185</v>
      </c>
      <c r="D319" s="380">
        <v>174</v>
      </c>
      <c r="E319" s="401">
        <f t="shared" si="15"/>
        <v>-0.059</v>
      </c>
      <c r="F319" s="311" t="str">
        <f t="shared" si="13"/>
        <v>是</v>
      </c>
      <c r="G319" s="367" t="str">
        <f t="shared" si="14"/>
        <v>项</v>
      </c>
    </row>
    <row r="320" ht="36" customHeight="1" spans="1:7">
      <c r="A320" s="488" t="s">
        <v>634</v>
      </c>
      <c r="B320" s="339" t="s">
        <v>635</v>
      </c>
      <c r="C320" s="380">
        <v>47</v>
      </c>
      <c r="D320" s="380">
        <v>64</v>
      </c>
      <c r="E320" s="401">
        <f t="shared" si="15"/>
        <v>0.362</v>
      </c>
      <c r="F320" s="311" t="str">
        <f t="shared" si="13"/>
        <v>是</v>
      </c>
      <c r="G320" s="367" t="str">
        <f t="shared" si="14"/>
        <v>项</v>
      </c>
    </row>
    <row r="321" ht="36" customHeight="1" spans="1:7">
      <c r="A321" s="488" t="s">
        <v>636</v>
      </c>
      <c r="B321" s="339" t="s">
        <v>637</v>
      </c>
      <c r="C321" s="380"/>
      <c r="D321" s="380"/>
      <c r="E321" s="401" t="str">
        <f t="shared" si="15"/>
        <v/>
      </c>
      <c r="F321" s="311" t="str">
        <f t="shared" si="13"/>
        <v>否</v>
      </c>
      <c r="G321" s="367" t="str">
        <f t="shared" si="14"/>
        <v>项</v>
      </c>
    </row>
    <row r="322" ht="36" customHeight="1" spans="1:7">
      <c r="A322" s="488" t="s">
        <v>638</v>
      </c>
      <c r="B322" s="339" t="s">
        <v>639</v>
      </c>
      <c r="C322" s="380">
        <v>3</v>
      </c>
      <c r="D322" s="380">
        <v>32</v>
      </c>
      <c r="E322" s="401">
        <f t="shared" si="15"/>
        <v>9.667</v>
      </c>
      <c r="F322" s="311" t="str">
        <f t="shared" si="13"/>
        <v>是</v>
      </c>
      <c r="G322" s="367" t="str">
        <f t="shared" si="14"/>
        <v>项</v>
      </c>
    </row>
    <row r="323" ht="36" customHeight="1" spans="1:7">
      <c r="A323" s="488" t="s">
        <v>640</v>
      </c>
      <c r="B323" s="339" t="s">
        <v>641</v>
      </c>
      <c r="C323" s="380"/>
      <c r="D323" s="380"/>
      <c r="E323" s="401" t="str">
        <f t="shared" si="15"/>
        <v/>
      </c>
      <c r="F323" s="311" t="str">
        <f t="shared" si="13"/>
        <v>否</v>
      </c>
      <c r="G323" s="367" t="str">
        <f t="shared" si="14"/>
        <v>项</v>
      </c>
    </row>
    <row r="324" ht="36" customHeight="1" spans="1:7">
      <c r="A324" s="488" t="s">
        <v>642</v>
      </c>
      <c r="B324" s="339" t="s">
        <v>643</v>
      </c>
      <c r="C324" s="380">
        <v>15</v>
      </c>
      <c r="D324" s="380">
        <v>224</v>
      </c>
      <c r="E324" s="401">
        <f t="shared" si="15"/>
        <v>13.933</v>
      </c>
      <c r="F324" s="311" t="str">
        <f t="shared" ref="F324:F387" si="16">IF(LEN(A324)=3,"是",IF(B324&lt;&gt;"",IF(SUM(C324:D324)&lt;&gt;0,"是","否"),"是"))</f>
        <v>是</v>
      </c>
      <c r="G324" s="367" t="str">
        <f t="shared" ref="G324:G387" si="17">IF(LEN(A324)=3,"类",IF(LEN(A324)=5,"款","项"))</f>
        <v>项</v>
      </c>
    </row>
    <row r="325" ht="36" customHeight="1" spans="1:7">
      <c r="A325" s="488" t="s">
        <v>644</v>
      </c>
      <c r="B325" s="339" t="s">
        <v>241</v>
      </c>
      <c r="C325" s="380">
        <v>0</v>
      </c>
      <c r="D325" s="380">
        <v>0</v>
      </c>
      <c r="E325" s="401" t="str">
        <f t="shared" si="15"/>
        <v/>
      </c>
      <c r="F325" s="311" t="str">
        <f t="shared" si="16"/>
        <v>否</v>
      </c>
      <c r="G325" s="367" t="str">
        <f t="shared" si="17"/>
        <v>项</v>
      </c>
    </row>
    <row r="326" ht="36" customHeight="1" spans="1:7">
      <c r="A326" s="488" t="s">
        <v>645</v>
      </c>
      <c r="B326" s="339" t="s">
        <v>158</v>
      </c>
      <c r="C326" s="380">
        <v>41</v>
      </c>
      <c r="D326" s="380">
        <v>115</v>
      </c>
      <c r="E326" s="401">
        <f t="shared" si="15"/>
        <v>1.805</v>
      </c>
      <c r="F326" s="311" t="str">
        <f t="shared" si="16"/>
        <v>是</v>
      </c>
      <c r="G326" s="367" t="str">
        <f t="shared" si="17"/>
        <v>项</v>
      </c>
    </row>
    <row r="327" ht="36" customHeight="1" spans="1:7">
      <c r="A327" s="488" t="s">
        <v>646</v>
      </c>
      <c r="B327" s="339" t="s">
        <v>647</v>
      </c>
      <c r="C327" s="380">
        <v>108</v>
      </c>
      <c r="D327" s="380">
        <v>48</v>
      </c>
      <c r="E327" s="401">
        <f t="shared" si="15"/>
        <v>-0.556</v>
      </c>
      <c r="F327" s="311" t="str">
        <f t="shared" si="16"/>
        <v>是</v>
      </c>
      <c r="G327" s="367" t="str">
        <f t="shared" si="17"/>
        <v>项</v>
      </c>
    </row>
    <row r="328" ht="36" customHeight="1" spans="1:7">
      <c r="A328" s="487" t="s">
        <v>648</v>
      </c>
      <c r="B328" s="335" t="s">
        <v>649</v>
      </c>
      <c r="C328" s="377">
        <v>0</v>
      </c>
      <c r="D328" s="377">
        <v>0</v>
      </c>
      <c r="E328" s="400" t="str">
        <f t="shared" si="15"/>
        <v/>
      </c>
      <c r="F328" s="311" t="str">
        <f t="shared" si="16"/>
        <v>否</v>
      </c>
      <c r="G328" s="367" t="str">
        <f t="shared" si="17"/>
        <v>款</v>
      </c>
    </row>
    <row r="329" ht="36" customHeight="1" spans="1:7">
      <c r="A329" s="488" t="s">
        <v>650</v>
      </c>
      <c r="B329" s="339" t="s">
        <v>140</v>
      </c>
      <c r="C329" s="380">
        <v>0</v>
      </c>
      <c r="D329" s="380">
        <v>0</v>
      </c>
      <c r="E329" s="401" t="str">
        <f t="shared" si="15"/>
        <v/>
      </c>
      <c r="F329" s="311" t="str">
        <f t="shared" si="16"/>
        <v>否</v>
      </c>
      <c r="G329" s="367" t="str">
        <f t="shared" si="17"/>
        <v>项</v>
      </c>
    </row>
    <row r="330" ht="36" customHeight="1" spans="1:7">
      <c r="A330" s="488" t="s">
        <v>651</v>
      </c>
      <c r="B330" s="339" t="s">
        <v>142</v>
      </c>
      <c r="C330" s="380">
        <v>0</v>
      </c>
      <c r="D330" s="380">
        <v>0</v>
      </c>
      <c r="E330" s="401" t="str">
        <f t="shared" si="15"/>
        <v/>
      </c>
      <c r="F330" s="311" t="str">
        <f t="shared" si="16"/>
        <v>否</v>
      </c>
      <c r="G330" s="367" t="str">
        <f t="shared" si="17"/>
        <v>项</v>
      </c>
    </row>
    <row r="331" ht="36" customHeight="1" spans="1:7">
      <c r="A331" s="488" t="s">
        <v>652</v>
      </c>
      <c r="B331" s="339" t="s">
        <v>144</v>
      </c>
      <c r="C331" s="380">
        <v>0</v>
      </c>
      <c r="D331" s="380">
        <v>0</v>
      </c>
      <c r="E331" s="401" t="str">
        <f t="shared" si="15"/>
        <v/>
      </c>
      <c r="F331" s="311" t="str">
        <f t="shared" si="16"/>
        <v>否</v>
      </c>
      <c r="G331" s="367" t="str">
        <f t="shared" si="17"/>
        <v>项</v>
      </c>
    </row>
    <row r="332" ht="36" customHeight="1" spans="1:7">
      <c r="A332" s="488" t="s">
        <v>653</v>
      </c>
      <c r="B332" s="339" t="s">
        <v>654</v>
      </c>
      <c r="C332" s="380">
        <v>0</v>
      </c>
      <c r="D332" s="380">
        <v>0</v>
      </c>
      <c r="E332" s="401" t="str">
        <f t="shared" si="15"/>
        <v/>
      </c>
      <c r="F332" s="311" t="str">
        <f t="shared" si="16"/>
        <v>否</v>
      </c>
      <c r="G332" s="367" t="str">
        <f t="shared" si="17"/>
        <v>项</v>
      </c>
    </row>
    <row r="333" ht="36" customHeight="1" spans="1:7">
      <c r="A333" s="488" t="s">
        <v>655</v>
      </c>
      <c r="B333" s="339" t="s">
        <v>656</v>
      </c>
      <c r="C333" s="380">
        <v>0</v>
      </c>
      <c r="D333" s="380">
        <v>0</v>
      </c>
      <c r="E333" s="401" t="str">
        <f t="shared" ref="E333:E396" si="18">IF(C333&gt;0,D333/C333-1,IF(C333&lt;0,-(D333/C333-1),""))</f>
        <v/>
      </c>
      <c r="F333" s="311" t="str">
        <f t="shared" si="16"/>
        <v>否</v>
      </c>
      <c r="G333" s="367" t="str">
        <f t="shared" si="17"/>
        <v>项</v>
      </c>
    </row>
    <row r="334" ht="36" customHeight="1" spans="1:7">
      <c r="A334" s="488" t="s">
        <v>657</v>
      </c>
      <c r="B334" s="339" t="s">
        <v>658</v>
      </c>
      <c r="C334" s="380">
        <v>0</v>
      </c>
      <c r="D334" s="380">
        <v>0</v>
      </c>
      <c r="E334" s="401" t="str">
        <f t="shared" si="18"/>
        <v/>
      </c>
      <c r="F334" s="311" t="str">
        <f t="shared" si="16"/>
        <v>否</v>
      </c>
      <c r="G334" s="367" t="str">
        <f t="shared" si="17"/>
        <v>项</v>
      </c>
    </row>
    <row r="335" ht="36" customHeight="1" spans="1:7">
      <c r="A335" s="488" t="s">
        <v>659</v>
      </c>
      <c r="B335" s="339" t="s">
        <v>241</v>
      </c>
      <c r="C335" s="380">
        <v>0</v>
      </c>
      <c r="D335" s="380">
        <v>0</v>
      </c>
      <c r="E335" s="401" t="str">
        <f t="shared" si="18"/>
        <v/>
      </c>
      <c r="F335" s="311" t="str">
        <f t="shared" si="16"/>
        <v>否</v>
      </c>
      <c r="G335" s="367" t="str">
        <f t="shared" si="17"/>
        <v>项</v>
      </c>
    </row>
    <row r="336" ht="36" customHeight="1" spans="1:7">
      <c r="A336" s="488" t="s">
        <v>660</v>
      </c>
      <c r="B336" s="339" t="s">
        <v>158</v>
      </c>
      <c r="C336" s="380">
        <v>0</v>
      </c>
      <c r="D336" s="380">
        <v>0</v>
      </c>
      <c r="E336" s="401" t="str">
        <f t="shared" si="18"/>
        <v/>
      </c>
      <c r="F336" s="311" t="str">
        <f t="shared" si="16"/>
        <v>否</v>
      </c>
      <c r="G336" s="367" t="str">
        <f t="shared" si="17"/>
        <v>项</v>
      </c>
    </row>
    <row r="337" ht="36" customHeight="1" spans="1:7">
      <c r="A337" s="488" t="s">
        <v>661</v>
      </c>
      <c r="B337" s="339" t="s">
        <v>662</v>
      </c>
      <c r="C337" s="380">
        <v>0</v>
      </c>
      <c r="D337" s="380">
        <v>0</v>
      </c>
      <c r="E337" s="401" t="str">
        <f t="shared" si="18"/>
        <v/>
      </c>
      <c r="F337" s="311" t="str">
        <f t="shared" si="16"/>
        <v>否</v>
      </c>
      <c r="G337" s="367" t="str">
        <f t="shared" si="17"/>
        <v>项</v>
      </c>
    </row>
    <row r="338" ht="36" customHeight="1" spans="1:7">
      <c r="A338" s="487" t="s">
        <v>663</v>
      </c>
      <c r="B338" s="335" t="s">
        <v>664</v>
      </c>
      <c r="C338" s="377">
        <v>0</v>
      </c>
      <c r="D338" s="377">
        <v>0</v>
      </c>
      <c r="E338" s="400" t="str">
        <f t="shared" si="18"/>
        <v/>
      </c>
      <c r="F338" s="311" t="str">
        <f t="shared" si="16"/>
        <v>否</v>
      </c>
      <c r="G338" s="367" t="str">
        <f t="shared" si="17"/>
        <v>款</v>
      </c>
    </row>
    <row r="339" ht="36" customHeight="1" spans="1:7">
      <c r="A339" s="488" t="s">
        <v>665</v>
      </c>
      <c r="B339" s="339" t="s">
        <v>140</v>
      </c>
      <c r="C339" s="380">
        <v>0</v>
      </c>
      <c r="D339" s="380">
        <v>0</v>
      </c>
      <c r="E339" s="401" t="str">
        <f t="shared" si="18"/>
        <v/>
      </c>
      <c r="F339" s="311" t="str">
        <f t="shared" si="16"/>
        <v>否</v>
      </c>
      <c r="G339" s="367" t="str">
        <f t="shared" si="17"/>
        <v>项</v>
      </c>
    </row>
    <row r="340" ht="36" customHeight="1" spans="1:7">
      <c r="A340" s="488" t="s">
        <v>666</v>
      </c>
      <c r="B340" s="339" t="s">
        <v>142</v>
      </c>
      <c r="C340" s="380">
        <v>0</v>
      </c>
      <c r="D340" s="380">
        <v>0</v>
      </c>
      <c r="E340" s="401" t="str">
        <f t="shared" si="18"/>
        <v/>
      </c>
      <c r="F340" s="311" t="str">
        <f t="shared" si="16"/>
        <v>否</v>
      </c>
      <c r="G340" s="367" t="str">
        <f t="shared" si="17"/>
        <v>项</v>
      </c>
    </row>
    <row r="341" ht="36" customHeight="1" spans="1:7">
      <c r="A341" s="488" t="s">
        <v>667</v>
      </c>
      <c r="B341" s="339" t="s">
        <v>144</v>
      </c>
      <c r="C341" s="380">
        <v>0</v>
      </c>
      <c r="D341" s="380">
        <v>0</v>
      </c>
      <c r="E341" s="401" t="str">
        <f t="shared" si="18"/>
        <v/>
      </c>
      <c r="F341" s="311" t="str">
        <f t="shared" si="16"/>
        <v>否</v>
      </c>
      <c r="G341" s="367" t="str">
        <f t="shared" si="17"/>
        <v>项</v>
      </c>
    </row>
    <row r="342" ht="36" customHeight="1" spans="1:7">
      <c r="A342" s="488" t="s">
        <v>668</v>
      </c>
      <c r="B342" s="339" t="s">
        <v>669</v>
      </c>
      <c r="C342" s="380">
        <v>0</v>
      </c>
      <c r="D342" s="380">
        <v>0</v>
      </c>
      <c r="E342" s="401" t="str">
        <f t="shared" si="18"/>
        <v/>
      </c>
      <c r="F342" s="311" t="str">
        <f t="shared" si="16"/>
        <v>否</v>
      </c>
      <c r="G342" s="367" t="str">
        <f t="shared" si="17"/>
        <v>项</v>
      </c>
    </row>
    <row r="343" ht="36" customHeight="1" spans="1:7">
      <c r="A343" s="488" t="s">
        <v>670</v>
      </c>
      <c r="B343" s="339" t="s">
        <v>671</v>
      </c>
      <c r="C343" s="380">
        <v>0</v>
      </c>
      <c r="D343" s="380">
        <v>0</v>
      </c>
      <c r="E343" s="401" t="str">
        <f t="shared" si="18"/>
        <v/>
      </c>
      <c r="F343" s="311" t="str">
        <f t="shared" si="16"/>
        <v>否</v>
      </c>
      <c r="G343" s="367" t="str">
        <f t="shared" si="17"/>
        <v>项</v>
      </c>
    </row>
    <row r="344" ht="36" customHeight="1" spans="1:7">
      <c r="A344" s="488" t="s">
        <v>672</v>
      </c>
      <c r="B344" s="339" t="s">
        <v>673</v>
      </c>
      <c r="C344" s="380">
        <v>0</v>
      </c>
      <c r="D344" s="380">
        <v>0</v>
      </c>
      <c r="E344" s="401" t="str">
        <f t="shared" si="18"/>
        <v/>
      </c>
      <c r="F344" s="311" t="str">
        <f t="shared" si="16"/>
        <v>否</v>
      </c>
      <c r="G344" s="367" t="str">
        <f t="shared" si="17"/>
        <v>项</v>
      </c>
    </row>
    <row r="345" ht="36" customHeight="1" spans="1:7">
      <c r="A345" s="488" t="s">
        <v>674</v>
      </c>
      <c r="B345" s="339" t="s">
        <v>241</v>
      </c>
      <c r="C345" s="380">
        <v>0</v>
      </c>
      <c r="D345" s="380">
        <v>0</v>
      </c>
      <c r="E345" s="401" t="str">
        <f t="shared" si="18"/>
        <v/>
      </c>
      <c r="F345" s="311" t="str">
        <f t="shared" si="16"/>
        <v>否</v>
      </c>
      <c r="G345" s="367" t="str">
        <f t="shared" si="17"/>
        <v>项</v>
      </c>
    </row>
    <row r="346" ht="36" customHeight="1" spans="1:7">
      <c r="A346" s="488" t="s">
        <v>675</v>
      </c>
      <c r="B346" s="339" t="s">
        <v>158</v>
      </c>
      <c r="C346" s="380">
        <v>0</v>
      </c>
      <c r="D346" s="380">
        <v>0</v>
      </c>
      <c r="E346" s="401" t="str">
        <f t="shared" si="18"/>
        <v/>
      </c>
      <c r="F346" s="311" t="str">
        <f t="shared" si="16"/>
        <v>否</v>
      </c>
      <c r="G346" s="367" t="str">
        <f t="shared" si="17"/>
        <v>项</v>
      </c>
    </row>
    <row r="347" ht="36" customHeight="1" spans="1:7">
      <c r="A347" s="488" t="s">
        <v>676</v>
      </c>
      <c r="B347" s="339" t="s">
        <v>677</v>
      </c>
      <c r="C347" s="380">
        <v>0</v>
      </c>
      <c r="D347" s="380">
        <v>0</v>
      </c>
      <c r="E347" s="401" t="str">
        <f t="shared" si="18"/>
        <v/>
      </c>
      <c r="F347" s="311" t="str">
        <f t="shared" si="16"/>
        <v>否</v>
      </c>
      <c r="G347" s="367" t="str">
        <f t="shared" si="17"/>
        <v>项</v>
      </c>
    </row>
    <row r="348" ht="36" customHeight="1" spans="1:7">
      <c r="A348" s="487" t="s">
        <v>678</v>
      </c>
      <c r="B348" s="335" t="s">
        <v>679</v>
      </c>
      <c r="C348" s="377">
        <v>0</v>
      </c>
      <c r="D348" s="377">
        <v>0</v>
      </c>
      <c r="E348" s="400" t="str">
        <f t="shared" si="18"/>
        <v/>
      </c>
      <c r="F348" s="311" t="str">
        <f t="shared" si="16"/>
        <v>否</v>
      </c>
      <c r="G348" s="367" t="str">
        <f t="shared" si="17"/>
        <v>款</v>
      </c>
    </row>
    <row r="349" ht="36" customHeight="1" spans="1:7">
      <c r="A349" s="488" t="s">
        <v>680</v>
      </c>
      <c r="B349" s="339" t="s">
        <v>140</v>
      </c>
      <c r="C349" s="380">
        <v>0</v>
      </c>
      <c r="D349" s="380">
        <v>0</v>
      </c>
      <c r="E349" s="401" t="str">
        <f t="shared" si="18"/>
        <v/>
      </c>
      <c r="F349" s="311" t="str">
        <f t="shared" si="16"/>
        <v>否</v>
      </c>
      <c r="G349" s="367" t="str">
        <f t="shared" si="17"/>
        <v>项</v>
      </c>
    </row>
    <row r="350" ht="36" customHeight="1" spans="1:7">
      <c r="A350" s="488" t="s">
        <v>681</v>
      </c>
      <c r="B350" s="339" t="s">
        <v>142</v>
      </c>
      <c r="C350" s="380">
        <v>0</v>
      </c>
      <c r="D350" s="380">
        <v>0</v>
      </c>
      <c r="E350" s="401" t="str">
        <f t="shared" si="18"/>
        <v/>
      </c>
      <c r="F350" s="311" t="str">
        <f t="shared" si="16"/>
        <v>否</v>
      </c>
      <c r="G350" s="367" t="str">
        <f t="shared" si="17"/>
        <v>项</v>
      </c>
    </row>
    <row r="351" ht="36" customHeight="1" spans="1:7">
      <c r="A351" s="488" t="s">
        <v>682</v>
      </c>
      <c r="B351" s="339" t="s">
        <v>144</v>
      </c>
      <c r="C351" s="380">
        <v>0</v>
      </c>
      <c r="D351" s="380">
        <v>0</v>
      </c>
      <c r="E351" s="401" t="str">
        <f t="shared" si="18"/>
        <v/>
      </c>
      <c r="F351" s="311" t="str">
        <f t="shared" si="16"/>
        <v>否</v>
      </c>
      <c r="G351" s="367" t="str">
        <f t="shared" si="17"/>
        <v>项</v>
      </c>
    </row>
    <row r="352" ht="36" customHeight="1" spans="1:7">
      <c r="A352" s="488" t="s">
        <v>683</v>
      </c>
      <c r="B352" s="339" t="s">
        <v>684</v>
      </c>
      <c r="C352" s="380">
        <v>0</v>
      </c>
      <c r="D352" s="380">
        <v>0</v>
      </c>
      <c r="E352" s="401" t="str">
        <f t="shared" si="18"/>
        <v/>
      </c>
      <c r="F352" s="311" t="str">
        <f t="shared" si="16"/>
        <v>否</v>
      </c>
      <c r="G352" s="367" t="str">
        <f t="shared" si="17"/>
        <v>项</v>
      </c>
    </row>
    <row r="353" ht="36" customHeight="1" spans="1:7">
      <c r="A353" s="488" t="s">
        <v>685</v>
      </c>
      <c r="B353" s="339" t="s">
        <v>686</v>
      </c>
      <c r="C353" s="380">
        <v>0</v>
      </c>
      <c r="D353" s="380">
        <v>0</v>
      </c>
      <c r="E353" s="401" t="str">
        <f t="shared" si="18"/>
        <v/>
      </c>
      <c r="F353" s="311" t="str">
        <f t="shared" si="16"/>
        <v>否</v>
      </c>
      <c r="G353" s="367" t="str">
        <f t="shared" si="17"/>
        <v>项</v>
      </c>
    </row>
    <row r="354" ht="36" customHeight="1" spans="1:7">
      <c r="A354" s="488" t="s">
        <v>687</v>
      </c>
      <c r="B354" s="339" t="s">
        <v>158</v>
      </c>
      <c r="C354" s="380">
        <v>0</v>
      </c>
      <c r="D354" s="380">
        <v>0</v>
      </c>
      <c r="E354" s="401" t="str">
        <f t="shared" si="18"/>
        <v/>
      </c>
      <c r="F354" s="311" t="str">
        <f t="shared" si="16"/>
        <v>否</v>
      </c>
      <c r="G354" s="367" t="str">
        <f t="shared" si="17"/>
        <v>项</v>
      </c>
    </row>
    <row r="355" ht="36" customHeight="1" spans="1:7">
      <c r="A355" s="488" t="s">
        <v>688</v>
      </c>
      <c r="B355" s="339" t="s">
        <v>689</v>
      </c>
      <c r="C355" s="380">
        <v>0</v>
      </c>
      <c r="D355" s="380">
        <v>0</v>
      </c>
      <c r="E355" s="401" t="str">
        <f t="shared" si="18"/>
        <v/>
      </c>
      <c r="F355" s="311" t="str">
        <f t="shared" si="16"/>
        <v>否</v>
      </c>
      <c r="G355" s="367" t="str">
        <f t="shared" si="17"/>
        <v>项</v>
      </c>
    </row>
    <row r="356" ht="36" customHeight="1" spans="1:7">
      <c r="A356" s="487" t="s">
        <v>690</v>
      </c>
      <c r="B356" s="335" t="s">
        <v>691</v>
      </c>
      <c r="C356" s="377">
        <v>0</v>
      </c>
      <c r="D356" s="377">
        <v>0</v>
      </c>
      <c r="E356" s="400" t="str">
        <f t="shared" si="18"/>
        <v/>
      </c>
      <c r="F356" s="311" t="str">
        <f t="shared" si="16"/>
        <v>否</v>
      </c>
      <c r="G356" s="367" t="str">
        <f t="shared" si="17"/>
        <v>款</v>
      </c>
    </row>
    <row r="357" ht="36" customHeight="1" spans="1:7">
      <c r="A357" s="488" t="s">
        <v>692</v>
      </c>
      <c r="B357" s="339" t="s">
        <v>140</v>
      </c>
      <c r="C357" s="380">
        <v>0</v>
      </c>
      <c r="D357" s="380">
        <v>0</v>
      </c>
      <c r="E357" s="401" t="str">
        <f t="shared" si="18"/>
        <v/>
      </c>
      <c r="F357" s="311" t="str">
        <f t="shared" si="16"/>
        <v>否</v>
      </c>
      <c r="G357" s="367" t="str">
        <f t="shared" si="17"/>
        <v>项</v>
      </c>
    </row>
    <row r="358" ht="36" customHeight="1" spans="1:7">
      <c r="A358" s="488" t="s">
        <v>693</v>
      </c>
      <c r="B358" s="339" t="s">
        <v>142</v>
      </c>
      <c r="C358" s="380">
        <v>0</v>
      </c>
      <c r="D358" s="380">
        <v>0</v>
      </c>
      <c r="E358" s="401" t="str">
        <f t="shared" si="18"/>
        <v/>
      </c>
      <c r="F358" s="311" t="str">
        <f t="shared" si="16"/>
        <v>否</v>
      </c>
      <c r="G358" s="367" t="str">
        <f t="shared" si="17"/>
        <v>项</v>
      </c>
    </row>
    <row r="359" ht="36" customHeight="1" spans="1:7">
      <c r="A359" s="488" t="s">
        <v>694</v>
      </c>
      <c r="B359" s="339" t="s">
        <v>241</v>
      </c>
      <c r="C359" s="380">
        <v>0</v>
      </c>
      <c r="D359" s="380">
        <v>0</v>
      </c>
      <c r="E359" s="401" t="str">
        <f t="shared" si="18"/>
        <v/>
      </c>
      <c r="F359" s="311" t="str">
        <f t="shared" si="16"/>
        <v>否</v>
      </c>
      <c r="G359" s="367" t="str">
        <f t="shared" si="17"/>
        <v>项</v>
      </c>
    </row>
    <row r="360" ht="36" customHeight="1" spans="1:7">
      <c r="A360" s="488" t="s">
        <v>695</v>
      </c>
      <c r="B360" s="339" t="s">
        <v>696</v>
      </c>
      <c r="C360" s="380">
        <v>0</v>
      </c>
      <c r="D360" s="380">
        <v>0</v>
      </c>
      <c r="E360" s="401" t="str">
        <f t="shared" si="18"/>
        <v/>
      </c>
      <c r="F360" s="311" t="str">
        <f t="shared" si="16"/>
        <v>否</v>
      </c>
      <c r="G360" s="367" t="str">
        <f t="shared" si="17"/>
        <v>项</v>
      </c>
    </row>
    <row r="361" ht="36" customHeight="1" spans="1:7">
      <c r="A361" s="488" t="s">
        <v>697</v>
      </c>
      <c r="B361" s="339" t="s">
        <v>698</v>
      </c>
      <c r="C361" s="380">
        <v>0</v>
      </c>
      <c r="D361" s="380">
        <v>0</v>
      </c>
      <c r="E361" s="401" t="str">
        <f t="shared" si="18"/>
        <v/>
      </c>
      <c r="F361" s="311" t="str">
        <f t="shared" si="16"/>
        <v>否</v>
      </c>
      <c r="G361" s="367" t="str">
        <f t="shared" si="17"/>
        <v>项</v>
      </c>
    </row>
    <row r="362" ht="36" customHeight="1" spans="1:7">
      <c r="A362" s="487" t="s">
        <v>699</v>
      </c>
      <c r="B362" s="335" t="s">
        <v>700</v>
      </c>
      <c r="C362" s="377">
        <v>5</v>
      </c>
      <c r="D362" s="377">
        <v>5</v>
      </c>
      <c r="E362" s="400">
        <f t="shared" si="18"/>
        <v>0</v>
      </c>
      <c r="F362" s="311" t="str">
        <f t="shared" si="16"/>
        <v>是</v>
      </c>
      <c r="G362" s="367" t="str">
        <f t="shared" si="17"/>
        <v>款</v>
      </c>
    </row>
    <row r="363" ht="36" customHeight="1" spans="1:7">
      <c r="A363" s="488">
        <v>2049902</v>
      </c>
      <c r="B363" s="339" t="s">
        <v>701</v>
      </c>
      <c r="C363" s="380">
        <v>0</v>
      </c>
      <c r="D363" s="380">
        <v>0</v>
      </c>
      <c r="E363" s="401" t="str">
        <f t="shared" si="18"/>
        <v/>
      </c>
      <c r="F363" s="311" t="str">
        <f t="shared" si="16"/>
        <v>否</v>
      </c>
      <c r="G363" s="367" t="str">
        <f t="shared" si="17"/>
        <v>项</v>
      </c>
    </row>
    <row r="364" ht="36" customHeight="1" spans="1:7">
      <c r="A364" s="495" t="s">
        <v>702</v>
      </c>
      <c r="B364" s="339" t="s">
        <v>703</v>
      </c>
      <c r="C364" s="380">
        <v>5</v>
      </c>
      <c r="D364" s="380">
        <v>5</v>
      </c>
      <c r="E364" s="401">
        <f t="shared" si="18"/>
        <v>0</v>
      </c>
      <c r="F364" s="311" t="str">
        <f t="shared" si="16"/>
        <v>是</v>
      </c>
      <c r="G364" s="367" t="str">
        <f t="shared" si="17"/>
        <v>项</v>
      </c>
    </row>
    <row r="365" ht="36" customHeight="1" spans="1:7">
      <c r="A365" s="496" t="s">
        <v>704</v>
      </c>
      <c r="B365" s="492" t="s">
        <v>520</v>
      </c>
      <c r="C365" s="493">
        <v>0</v>
      </c>
      <c r="D365" s="493">
        <v>0</v>
      </c>
      <c r="E365" s="401" t="str">
        <f t="shared" si="18"/>
        <v/>
      </c>
      <c r="F365" s="311" t="str">
        <f t="shared" si="16"/>
        <v>否</v>
      </c>
      <c r="G365" s="367" t="str">
        <f t="shared" si="17"/>
        <v>项</v>
      </c>
    </row>
    <row r="366" ht="36" customHeight="1" spans="1:7">
      <c r="A366" s="496" t="s">
        <v>705</v>
      </c>
      <c r="B366" s="492" t="s">
        <v>706</v>
      </c>
      <c r="C366" s="493">
        <v>0</v>
      </c>
      <c r="D366" s="493">
        <v>0</v>
      </c>
      <c r="E366" s="401" t="str">
        <f t="shared" si="18"/>
        <v/>
      </c>
      <c r="F366" s="311" t="str">
        <f t="shared" si="16"/>
        <v>否</v>
      </c>
      <c r="G366" s="367" t="str">
        <f t="shared" si="17"/>
        <v>项</v>
      </c>
    </row>
    <row r="367" ht="36" customHeight="1" spans="1:7">
      <c r="A367" s="487" t="s">
        <v>78</v>
      </c>
      <c r="B367" s="335" t="s">
        <v>79</v>
      </c>
      <c r="C367" s="377">
        <v>53601</v>
      </c>
      <c r="D367" s="377">
        <v>75100</v>
      </c>
      <c r="E367" s="401">
        <f t="shared" si="18"/>
        <v>0.401</v>
      </c>
      <c r="F367" s="311" t="str">
        <f t="shared" si="16"/>
        <v>是</v>
      </c>
      <c r="G367" s="367" t="str">
        <f t="shared" si="17"/>
        <v>类</v>
      </c>
    </row>
    <row r="368" ht="36" customHeight="1" spans="1:7">
      <c r="A368" s="487" t="s">
        <v>707</v>
      </c>
      <c r="B368" s="335" t="s">
        <v>708</v>
      </c>
      <c r="C368" s="377">
        <v>2400</v>
      </c>
      <c r="D368" s="377">
        <v>2263</v>
      </c>
      <c r="E368" s="400">
        <f t="shared" si="18"/>
        <v>-0.057</v>
      </c>
      <c r="F368" s="311" t="str">
        <f t="shared" si="16"/>
        <v>是</v>
      </c>
      <c r="G368" s="367" t="str">
        <f t="shared" si="17"/>
        <v>款</v>
      </c>
    </row>
    <row r="369" ht="36" customHeight="1" spans="1:7">
      <c r="A369" s="488" t="s">
        <v>709</v>
      </c>
      <c r="B369" s="339" t="s">
        <v>140</v>
      </c>
      <c r="C369" s="380">
        <v>669</v>
      </c>
      <c r="D369" s="380">
        <v>581</v>
      </c>
      <c r="E369" s="401">
        <f t="shared" si="18"/>
        <v>-0.132</v>
      </c>
      <c r="F369" s="311" t="str">
        <f t="shared" si="16"/>
        <v>是</v>
      </c>
      <c r="G369" s="367" t="str">
        <f t="shared" si="17"/>
        <v>项</v>
      </c>
    </row>
    <row r="370" ht="36" customHeight="1" spans="1:7">
      <c r="A370" s="488" t="s">
        <v>710</v>
      </c>
      <c r="B370" s="339" t="s">
        <v>142</v>
      </c>
      <c r="C370" s="380">
        <v>249</v>
      </c>
      <c r="D370" s="380">
        <v>209</v>
      </c>
      <c r="E370" s="401">
        <f t="shared" si="18"/>
        <v>-0.161</v>
      </c>
      <c r="F370" s="311" t="str">
        <f t="shared" si="16"/>
        <v>是</v>
      </c>
      <c r="G370" s="367" t="str">
        <f t="shared" si="17"/>
        <v>项</v>
      </c>
    </row>
    <row r="371" ht="36" customHeight="1" spans="1:7">
      <c r="A371" s="488" t="s">
        <v>711</v>
      </c>
      <c r="B371" s="339" t="s">
        <v>144</v>
      </c>
      <c r="C371" s="380">
        <v>0</v>
      </c>
      <c r="D371" s="380">
        <v>0</v>
      </c>
      <c r="E371" s="401" t="str">
        <f t="shared" si="18"/>
        <v/>
      </c>
      <c r="F371" s="311" t="str">
        <f t="shared" si="16"/>
        <v>否</v>
      </c>
      <c r="G371" s="367" t="str">
        <f t="shared" si="17"/>
        <v>项</v>
      </c>
    </row>
    <row r="372" ht="36" customHeight="1" spans="1:7">
      <c r="A372" s="488" t="s">
        <v>712</v>
      </c>
      <c r="B372" s="339" t="s">
        <v>713</v>
      </c>
      <c r="C372" s="380">
        <v>1482</v>
      </c>
      <c r="D372" s="380">
        <v>1473</v>
      </c>
      <c r="E372" s="401">
        <f t="shared" si="18"/>
        <v>-0.006</v>
      </c>
      <c r="F372" s="311" t="str">
        <f t="shared" si="16"/>
        <v>是</v>
      </c>
      <c r="G372" s="367" t="str">
        <f t="shared" si="17"/>
        <v>项</v>
      </c>
    </row>
    <row r="373" ht="36" customHeight="1" spans="1:7">
      <c r="A373" s="487" t="s">
        <v>714</v>
      </c>
      <c r="B373" s="335" t="s">
        <v>715</v>
      </c>
      <c r="C373" s="377">
        <v>17381</v>
      </c>
      <c r="D373" s="377">
        <v>27309</v>
      </c>
      <c r="E373" s="400">
        <f t="shared" si="18"/>
        <v>0.571</v>
      </c>
      <c r="F373" s="311" t="str">
        <f t="shared" si="16"/>
        <v>是</v>
      </c>
      <c r="G373" s="367" t="str">
        <f t="shared" si="17"/>
        <v>款</v>
      </c>
    </row>
    <row r="374" ht="36" customHeight="1" spans="1:7">
      <c r="A374" s="488" t="s">
        <v>716</v>
      </c>
      <c r="B374" s="339" t="s">
        <v>717</v>
      </c>
      <c r="C374" s="380">
        <v>4826</v>
      </c>
      <c r="D374" s="380">
        <v>4981</v>
      </c>
      <c r="E374" s="401">
        <f t="shared" si="18"/>
        <v>0.032</v>
      </c>
      <c r="F374" s="311" t="str">
        <f t="shared" si="16"/>
        <v>是</v>
      </c>
      <c r="G374" s="367" t="str">
        <f t="shared" si="17"/>
        <v>项</v>
      </c>
    </row>
    <row r="375" ht="36" customHeight="1" spans="1:7">
      <c r="A375" s="488" t="s">
        <v>718</v>
      </c>
      <c r="B375" s="339" t="s">
        <v>719</v>
      </c>
      <c r="C375" s="380">
        <v>1091</v>
      </c>
      <c r="D375" s="380">
        <v>1402</v>
      </c>
      <c r="E375" s="401">
        <f t="shared" si="18"/>
        <v>0.285</v>
      </c>
      <c r="F375" s="311" t="str">
        <f t="shared" si="16"/>
        <v>是</v>
      </c>
      <c r="G375" s="367" t="str">
        <f t="shared" si="17"/>
        <v>项</v>
      </c>
    </row>
    <row r="376" ht="36" customHeight="1" spans="1:7">
      <c r="A376" s="488" t="s">
        <v>720</v>
      </c>
      <c r="B376" s="339" t="s">
        <v>721</v>
      </c>
      <c r="C376" s="380">
        <v>55</v>
      </c>
      <c r="D376" s="380">
        <v>111</v>
      </c>
      <c r="E376" s="401">
        <f t="shared" si="18"/>
        <v>1.018</v>
      </c>
      <c r="F376" s="311" t="str">
        <f t="shared" si="16"/>
        <v>是</v>
      </c>
      <c r="G376" s="367" t="str">
        <f t="shared" si="17"/>
        <v>项</v>
      </c>
    </row>
    <row r="377" ht="36" customHeight="1" spans="1:7">
      <c r="A377" s="488" t="s">
        <v>722</v>
      </c>
      <c r="B377" s="339" t="s">
        <v>723</v>
      </c>
      <c r="C377" s="380">
        <v>11322</v>
      </c>
      <c r="D377" s="380">
        <v>20529</v>
      </c>
      <c r="E377" s="401">
        <f t="shared" si="18"/>
        <v>0.813</v>
      </c>
      <c r="F377" s="311" t="str">
        <f t="shared" si="16"/>
        <v>是</v>
      </c>
      <c r="G377" s="367" t="str">
        <f t="shared" si="17"/>
        <v>项</v>
      </c>
    </row>
    <row r="378" ht="36" customHeight="1" spans="1:7">
      <c r="A378" s="488" t="s">
        <v>724</v>
      </c>
      <c r="B378" s="339" t="s">
        <v>725</v>
      </c>
      <c r="C378" s="380">
        <v>0</v>
      </c>
      <c r="D378" s="380">
        <v>50</v>
      </c>
      <c r="E378" s="401" t="str">
        <f t="shared" si="18"/>
        <v/>
      </c>
      <c r="F378" s="311" t="str">
        <f t="shared" si="16"/>
        <v>是</v>
      </c>
      <c r="G378" s="367" t="str">
        <f t="shared" si="17"/>
        <v>项</v>
      </c>
    </row>
    <row r="379" ht="36" customHeight="1" spans="1:7">
      <c r="A379" s="488" t="s">
        <v>726</v>
      </c>
      <c r="B379" s="339" t="s">
        <v>727</v>
      </c>
      <c r="C379" s="380"/>
      <c r="D379" s="380"/>
      <c r="E379" s="401" t="str">
        <f t="shared" si="18"/>
        <v/>
      </c>
      <c r="F379" s="311" t="str">
        <f t="shared" si="16"/>
        <v>否</v>
      </c>
      <c r="G379" s="367" t="str">
        <f t="shared" si="17"/>
        <v>项</v>
      </c>
    </row>
    <row r="380" ht="36" customHeight="1" spans="1:7">
      <c r="A380" s="488" t="s">
        <v>728</v>
      </c>
      <c r="B380" s="339" t="s">
        <v>729</v>
      </c>
      <c r="C380" s="380"/>
      <c r="D380" s="380"/>
      <c r="E380" s="401" t="str">
        <f t="shared" si="18"/>
        <v/>
      </c>
      <c r="F380" s="311" t="str">
        <f t="shared" si="16"/>
        <v>否</v>
      </c>
      <c r="G380" s="367" t="str">
        <f t="shared" si="17"/>
        <v>项</v>
      </c>
    </row>
    <row r="381" ht="36" customHeight="1" spans="1:7">
      <c r="A381" s="488" t="s">
        <v>730</v>
      </c>
      <c r="B381" s="339" t="s">
        <v>731</v>
      </c>
      <c r="C381" s="380">
        <v>87</v>
      </c>
      <c r="D381" s="380">
        <v>235</v>
      </c>
      <c r="E381" s="401">
        <f t="shared" si="18"/>
        <v>1.701</v>
      </c>
      <c r="F381" s="311" t="str">
        <f t="shared" si="16"/>
        <v>是</v>
      </c>
      <c r="G381" s="367" t="str">
        <f t="shared" si="17"/>
        <v>项</v>
      </c>
    </row>
    <row r="382" ht="36" customHeight="1" spans="1:7">
      <c r="A382" s="487" t="s">
        <v>732</v>
      </c>
      <c r="B382" s="335" t="s">
        <v>733</v>
      </c>
      <c r="C382" s="377">
        <v>28990</v>
      </c>
      <c r="D382" s="377">
        <v>39466</v>
      </c>
      <c r="E382" s="400">
        <f t="shared" si="18"/>
        <v>0.361</v>
      </c>
      <c r="F382" s="311" t="str">
        <f t="shared" si="16"/>
        <v>是</v>
      </c>
      <c r="G382" s="367" t="str">
        <f t="shared" si="17"/>
        <v>款</v>
      </c>
    </row>
    <row r="383" ht="36" customHeight="1" spans="1:7">
      <c r="A383" s="488" t="s">
        <v>734</v>
      </c>
      <c r="B383" s="339" t="s">
        <v>735</v>
      </c>
      <c r="C383" s="380">
        <v>0</v>
      </c>
      <c r="D383" s="380">
        <v>0</v>
      </c>
      <c r="E383" s="401" t="str">
        <f t="shared" si="18"/>
        <v/>
      </c>
      <c r="F383" s="311" t="str">
        <f t="shared" si="16"/>
        <v>否</v>
      </c>
      <c r="G383" s="367" t="str">
        <f t="shared" si="17"/>
        <v>项</v>
      </c>
    </row>
    <row r="384" ht="36" customHeight="1" spans="1:7">
      <c r="A384" s="488" t="s">
        <v>736</v>
      </c>
      <c r="B384" s="339" t="s">
        <v>737</v>
      </c>
      <c r="C384" s="380">
        <v>17018</v>
      </c>
      <c r="D384" s="380">
        <v>21217</v>
      </c>
      <c r="E384" s="401">
        <f t="shared" si="18"/>
        <v>0.247</v>
      </c>
      <c r="F384" s="311" t="str">
        <f t="shared" si="16"/>
        <v>是</v>
      </c>
      <c r="G384" s="367" t="str">
        <f t="shared" si="17"/>
        <v>项</v>
      </c>
    </row>
    <row r="385" ht="36" customHeight="1" spans="1:7">
      <c r="A385" s="488" t="s">
        <v>738</v>
      </c>
      <c r="B385" s="339" t="s">
        <v>739</v>
      </c>
      <c r="C385" s="380">
        <v>331</v>
      </c>
      <c r="D385" s="380">
        <v>808</v>
      </c>
      <c r="E385" s="401">
        <f t="shared" si="18"/>
        <v>1.441</v>
      </c>
      <c r="F385" s="311" t="str">
        <f t="shared" si="16"/>
        <v>是</v>
      </c>
      <c r="G385" s="367" t="str">
        <f t="shared" si="17"/>
        <v>项</v>
      </c>
    </row>
    <row r="386" ht="36" customHeight="1" spans="1:7">
      <c r="A386" s="488" t="s">
        <v>740</v>
      </c>
      <c r="B386" s="339" t="s">
        <v>741</v>
      </c>
      <c r="C386" s="380">
        <v>10551</v>
      </c>
      <c r="D386" s="380">
        <v>17439</v>
      </c>
      <c r="E386" s="401">
        <f t="shared" si="18"/>
        <v>0.653</v>
      </c>
      <c r="F386" s="311" t="str">
        <f t="shared" si="16"/>
        <v>是</v>
      </c>
      <c r="G386" s="367" t="str">
        <f t="shared" si="17"/>
        <v>项</v>
      </c>
    </row>
    <row r="387" ht="36" customHeight="1" spans="1:7">
      <c r="A387" s="488" t="s">
        <v>742</v>
      </c>
      <c r="B387" s="339" t="s">
        <v>743</v>
      </c>
      <c r="C387" s="380">
        <v>1090</v>
      </c>
      <c r="D387" s="380">
        <v>3</v>
      </c>
      <c r="E387" s="401">
        <f t="shared" si="18"/>
        <v>-0.997</v>
      </c>
      <c r="F387" s="311" t="str">
        <f t="shared" si="16"/>
        <v>是</v>
      </c>
      <c r="G387" s="367" t="str">
        <f t="shared" si="17"/>
        <v>项</v>
      </c>
    </row>
    <row r="388" ht="36" customHeight="1" spans="1:7">
      <c r="A388" s="487" t="s">
        <v>744</v>
      </c>
      <c r="B388" s="335" t="s">
        <v>745</v>
      </c>
      <c r="C388" s="377">
        <v>0</v>
      </c>
      <c r="D388" s="377">
        <v>0</v>
      </c>
      <c r="E388" s="400" t="str">
        <f t="shared" si="18"/>
        <v/>
      </c>
      <c r="F388" s="311" t="str">
        <f t="shared" ref="F388:F451" si="19">IF(LEN(A388)=3,"是",IF(B388&lt;&gt;"",IF(SUM(C388:D388)&lt;&gt;0,"是","否"),"是"))</f>
        <v>否</v>
      </c>
      <c r="G388" s="367" t="str">
        <f t="shared" ref="G388:G451" si="20">IF(LEN(A388)=3,"类",IF(LEN(A388)=5,"款","项"))</f>
        <v>款</v>
      </c>
    </row>
    <row r="389" ht="36" customHeight="1" spans="1:7">
      <c r="A389" s="488" t="s">
        <v>746</v>
      </c>
      <c r="B389" s="339" t="s">
        <v>747</v>
      </c>
      <c r="C389" s="380">
        <v>0</v>
      </c>
      <c r="D389" s="380">
        <v>0</v>
      </c>
      <c r="E389" s="401" t="str">
        <f t="shared" si="18"/>
        <v/>
      </c>
      <c r="F389" s="311" t="str">
        <f t="shared" si="19"/>
        <v>否</v>
      </c>
      <c r="G389" s="367" t="str">
        <f t="shared" si="20"/>
        <v>项</v>
      </c>
    </row>
    <row r="390" ht="36" customHeight="1" spans="1:7">
      <c r="A390" s="488" t="s">
        <v>748</v>
      </c>
      <c r="B390" s="339" t="s">
        <v>749</v>
      </c>
      <c r="C390" s="380">
        <v>0</v>
      </c>
      <c r="D390" s="380">
        <v>0</v>
      </c>
      <c r="E390" s="401" t="str">
        <f t="shared" si="18"/>
        <v/>
      </c>
      <c r="F390" s="311" t="str">
        <f t="shared" si="19"/>
        <v>否</v>
      </c>
      <c r="G390" s="367" t="str">
        <f t="shared" si="20"/>
        <v>项</v>
      </c>
    </row>
    <row r="391" ht="36" customHeight="1" spans="1:7">
      <c r="A391" s="488" t="s">
        <v>750</v>
      </c>
      <c r="B391" s="339" t="s">
        <v>751</v>
      </c>
      <c r="C391" s="380">
        <v>0</v>
      </c>
      <c r="D391" s="380">
        <v>0</v>
      </c>
      <c r="E391" s="401" t="str">
        <f t="shared" si="18"/>
        <v/>
      </c>
      <c r="F391" s="311" t="str">
        <f t="shared" si="19"/>
        <v>否</v>
      </c>
      <c r="G391" s="367" t="str">
        <f t="shared" si="20"/>
        <v>项</v>
      </c>
    </row>
    <row r="392" ht="36" customHeight="1" spans="1:7">
      <c r="A392" s="488" t="s">
        <v>752</v>
      </c>
      <c r="B392" s="339" t="s">
        <v>753</v>
      </c>
      <c r="C392" s="380">
        <v>0</v>
      </c>
      <c r="D392" s="380">
        <v>0</v>
      </c>
      <c r="E392" s="401" t="str">
        <f t="shared" si="18"/>
        <v/>
      </c>
      <c r="F392" s="311" t="str">
        <f t="shared" si="19"/>
        <v>否</v>
      </c>
      <c r="G392" s="367" t="str">
        <f t="shared" si="20"/>
        <v>项</v>
      </c>
    </row>
    <row r="393" ht="36" customHeight="1" spans="1:7">
      <c r="A393" s="488" t="s">
        <v>754</v>
      </c>
      <c r="B393" s="339" t="s">
        <v>755</v>
      </c>
      <c r="C393" s="380">
        <v>0</v>
      </c>
      <c r="D393" s="380">
        <v>0</v>
      </c>
      <c r="E393" s="401" t="str">
        <f t="shared" si="18"/>
        <v/>
      </c>
      <c r="F393" s="311" t="str">
        <f t="shared" si="19"/>
        <v>否</v>
      </c>
      <c r="G393" s="367" t="str">
        <f t="shared" si="20"/>
        <v>项</v>
      </c>
    </row>
    <row r="394" ht="36" customHeight="1" spans="1:7">
      <c r="A394" s="487" t="s">
        <v>756</v>
      </c>
      <c r="B394" s="335" t="s">
        <v>757</v>
      </c>
      <c r="C394" s="377">
        <v>0</v>
      </c>
      <c r="D394" s="377">
        <v>0</v>
      </c>
      <c r="E394" s="400" t="str">
        <f t="shared" si="18"/>
        <v/>
      </c>
      <c r="F394" s="311" t="str">
        <f t="shared" si="19"/>
        <v>否</v>
      </c>
      <c r="G394" s="367" t="str">
        <f t="shared" si="20"/>
        <v>款</v>
      </c>
    </row>
    <row r="395" ht="36" customHeight="1" spans="1:7">
      <c r="A395" s="488" t="s">
        <v>758</v>
      </c>
      <c r="B395" s="339" t="s">
        <v>759</v>
      </c>
      <c r="C395" s="380">
        <v>0</v>
      </c>
      <c r="D395" s="380">
        <v>0</v>
      </c>
      <c r="E395" s="401" t="str">
        <f t="shared" si="18"/>
        <v/>
      </c>
      <c r="F395" s="311" t="str">
        <f t="shared" si="19"/>
        <v>否</v>
      </c>
      <c r="G395" s="367" t="str">
        <f t="shared" si="20"/>
        <v>项</v>
      </c>
    </row>
    <row r="396" ht="36" customHeight="1" spans="1:7">
      <c r="A396" s="488" t="s">
        <v>760</v>
      </c>
      <c r="B396" s="339" t="s">
        <v>761</v>
      </c>
      <c r="C396" s="380">
        <v>0</v>
      </c>
      <c r="D396" s="380">
        <v>0</v>
      </c>
      <c r="E396" s="401" t="str">
        <f t="shared" si="18"/>
        <v/>
      </c>
      <c r="F396" s="311" t="str">
        <f t="shared" si="19"/>
        <v>否</v>
      </c>
      <c r="G396" s="367" t="str">
        <f t="shared" si="20"/>
        <v>项</v>
      </c>
    </row>
    <row r="397" ht="36" customHeight="1" spans="1:7">
      <c r="A397" s="488" t="s">
        <v>762</v>
      </c>
      <c r="B397" s="339" t="s">
        <v>763</v>
      </c>
      <c r="C397" s="380">
        <v>0</v>
      </c>
      <c r="D397" s="380">
        <v>0</v>
      </c>
      <c r="E397" s="401" t="str">
        <f t="shared" ref="E397:E460" si="21">IF(C397&gt;0,D397/C397-1,IF(C397&lt;0,-(D397/C397-1),""))</f>
        <v/>
      </c>
      <c r="F397" s="311" t="str">
        <f t="shared" si="19"/>
        <v>否</v>
      </c>
      <c r="G397" s="367" t="str">
        <f t="shared" si="20"/>
        <v>项</v>
      </c>
    </row>
    <row r="398" ht="36" customHeight="1" spans="1:7">
      <c r="A398" s="487" t="s">
        <v>764</v>
      </c>
      <c r="B398" s="335" t="s">
        <v>765</v>
      </c>
      <c r="C398" s="377">
        <v>0</v>
      </c>
      <c r="D398" s="377">
        <v>0</v>
      </c>
      <c r="E398" s="400" t="str">
        <f t="shared" si="21"/>
        <v/>
      </c>
      <c r="F398" s="311" t="str">
        <f t="shared" si="19"/>
        <v>否</v>
      </c>
      <c r="G398" s="367" t="str">
        <f t="shared" si="20"/>
        <v>款</v>
      </c>
    </row>
    <row r="399" ht="36" customHeight="1" spans="1:7">
      <c r="A399" s="488" t="s">
        <v>766</v>
      </c>
      <c r="B399" s="339" t="s">
        <v>767</v>
      </c>
      <c r="C399" s="380">
        <v>0</v>
      </c>
      <c r="D399" s="380">
        <v>0</v>
      </c>
      <c r="E399" s="401" t="str">
        <f t="shared" si="21"/>
        <v/>
      </c>
      <c r="F399" s="311" t="str">
        <f t="shared" si="19"/>
        <v>否</v>
      </c>
      <c r="G399" s="367" t="str">
        <f t="shared" si="20"/>
        <v>项</v>
      </c>
    </row>
    <row r="400" ht="36" customHeight="1" spans="1:7">
      <c r="A400" s="488" t="s">
        <v>768</v>
      </c>
      <c r="B400" s="339" t="s">
        <v>769</v>
      </c>
      <c r="C400" s="380">
        <v>0</v>
      </c>
      <c r="D400" s="380">
        <v>0</v>
      </c>
      <c r="E400" s="401" t="str">
        <f t="shared" si="21"/>
        <v/>
      </c>
      <c r="F400" s="311" t="str">
        <f t="shared" si="19"/>
        <v>否</v>
      </c>
      <c r="G400" s="367" t="str">
        <f t="shared" si="20"/>
        <v>项</v>
      </c>
    </row>
    <row r="401" ht="36" customHeight="1" spans="1:7">
      <c r="A401" s="488" t="s">
        <v>770</v>
      </c>
      <c r="B401" s="339" t="s">
        <v>771</v>
      </c>
      <c r="C401" s="380">
        <v>0</v>
      </c>
      <c r="D401" s="380">
        <v>0</v>
      </c>
      <c r="E401" s="401" t="str">
        <f t="shared" si="21"/>
        <v/>
      </c>
      <c r="F401" s="311" t="str">
        <f t="shared" si="19"/>
        <v>否</v>
      </c>
      <c r="G401" s="367" t="str">
        <f t="shared" si="20"/>
        <v>项</v>
      </c>
    </row>
    <row r="402" ht="36" customHeight="1" spans="1:7">
      <c r="A402" s="487" t="s">
        <v>772</v>
      </c>
      <c r="B402" s="335" t="s">
        <v>773</v>
      </c>
      <c r="C402" s="377">
        <v>2105</v>
      </c>
      <c r="D402" s="377">
        <v>3540</v>
      </c>
      <c r="E402" s="400">
        <f t="shared" si="21"/>
        <v>0.682</v>
      </c>
      <c r="F402" s="311" t="str">
        <f t="shared" si="19"/>
        <v>是</v>
      </c>
      <c r="G402" s="367" t="str">
        <f t="shared" si="20"/>
        <v>款</v>
      </c>
    </row>
    <row r="403" ht="36" customHeight="1" spans="1:7">
      <c r="A403" s="488" t="s">
        <v>774</v>
      </c>
      <c r="B403" s="339" t="s">
        <v>775</v>
      </c>
      <c r="C403" s="380">
        <v>2105</v>
      </c>
      <c r="D403" s="380">
        <v>3540</v>
      </c>
      <c r="E403" s="401">
        <f t="shared" si="21"/>
        <v>0.682</v>
      </c>
      <c r="F403" s="311" t="str">
        <f t="shared" si="19"/>
        <v>是</v>
      </c>
      <c r="G403" s="367" t="str">
        <f t="shared" si="20"/>
        <v>项</v>
      </c>
    </row>
    <row r="404" ht="36" customHeight="1" spans="1:7">
      <c r="A404" s="488" t="s">
        <v>776</v>
      </c>
      <c r="B404" s="339" t="s">
        <v>777</v>
      </c>
      <c r="C404" s="380">
        <v>0</v>
      </c>
      <c r="D404" s="380">
        <v>0</v>
      </c>
      <c r="E404" s="401" t="str">
        <f t="shared" si="21"/>
        <v/>
      </c>
      <c r="F404" s="311" t="str">
        <f t="shared" si="19"/>
        <v>否</v>
      </c>
      <c r="G404" s="367" t="str">
        <f t="shared" si="20"/>
        <v>项</v>
      </c>
    </row>
    <row r="405" ht="36" customHeight="1" spans="1:7">
      <c r="A405" s="488" t="s">
        <v>778</v>
      </c>
      <c r="B405" s="339" t="s">
        <v>779</v>
      </c>
      <c r="C405" s="380">
        <v>0</v>
      </c>
      <c r="D405" s="380">
        <v>0</v>
      </c>
      <c r="E405" s="401" t="str">
        <f t="shared" si="21"/>
        <v/>
      </c>
      <c r="F405" s="311" t="str">
        <f t="shared" si="19"/>
        <v>否</v>
      </c>
      <c r="G405" s="367" t="str">
        <f t="shared" si="20"/>
        <v>项</v>
      </c>
    </row>
    <row r="406" ht="36" customHeight="1" spans="1:7">
      <c r="A406" s="487" t="s">
        <v>780</v>
      </c>
      <c r="B406" s="335" t="s">
        <v>781</v>
      </c>
      <c r="C406" s="377">
        <v>1833</v>
      </c>
      <c r="D406" s="377">
        <v>1742</v>
      </c>
      <c r="E406" s="400">
        <f t="shared" si="21"/>
        <v>-0.05</v>
      </c>
      <c r="F406" s="311" t="str">
        <f t="shared" si="19"/>
        <v>是</v>
      </c>
      <c r="G406" s="367" t="str">
        <f t="shared" si="20"/>
        <v>款</v>
      </c>
    </row>
    <row r="407" ht="36" customHeight="1" spans="1:7">
      <c r="A407" s="488" t="s">
        <v>782</v>
      </c>
      <c r="B407" s="339" t="s">
        <v>783</v>
      </c>
      <c r="C407" s="380">
        <v>0</v>
      </c>
      <c r="D407" s="380">
        <v>0</v>
      </c>
      <c r="E407" s="401" t="str">
        <f t="shared" si="21"/>
        <v/>
      </c>
      <c r="F407" s="311" t="str">
        <f t="shared" si="19"/>
        <v>否</v>
      </c>
      <c r="G407" s="367" t="str">
        <f t="shared" si="20"/>
        <v>项</v>
      </c>
    </row>
    <row r="408" ht="36" customHeight="1" spans="1:7">
      <c r="A408" s="488" t="s">
        <v>784</v>
      </c>
      <c r="B408" s="339" t="s">
        <v>785</v>
      </c>
      <c r="C408" s="380">
        <v>1833</v>
      </c>
      <c r="D408" s="380">
        <v>1742</v>
      </c>
      <c r="E408" s="401">
        <f t="shared" si="21"/>
        <v>-0.05</v>
      </c>
      <c r="F408" s="311" t="str">
        <f t="shared" si="19"/>
        <v>是</v>
      </c>
      <c r="G408" s="367" t="str">
        <f t="shared" si="20"/>
        <v>项</v>
      </c>
    </row>
    <row r="409" ht="36" customHeight="1" spans="1:7">
      <c r="A409" s="488" t="s">
        <v>786</v>
      </c>
      <c r="B409" s="339" t="s">
        <v>787</v>
      </c>
      <c r="C409" s="380">
        <v>0</v>
      </c>
      <c r="D409" s="380">
        <v>0</v>
      </c>
      <c r="E409" s="401" t="str">
        <f t="shared" si="21"/>
        <v/>
      </c>
      <c r="F409" s="311" t="str">
        <f t="shared" si="19"/>
        <v>否</v>
      </c>
      <c r="G409" s="367" t="str">
        <f t="shared" si="20"/>
        <v>项</v>
      </c>
    </row>
    <row r="410" ht="36" customHeight="1" spans="1:7">
      <c r="A410" s="488" t="s">
        <v>788</v>
      </c>
      <c r="B410" s="339" t="s">
        <v>789</v>
      </c>
      <c r="C410" s="380">
        <v>0</v>
      </c>
      <c r="D410" s="380">
        <v>0</v>
      </c>
      <c r="E410" s="401" t="str">
        <f t="shared" si="21"/>
        <v/>
      </c>
      <c r="F410" s="311" t="str">
        <f t="shared" si="19"/>
        <v>否</v>
      </c>
      <c r="G410" s="367" t="str">
        <f t="shared" si="20"/>
        <v>项</v>
      </c>
    </row>
    <row r="411" ht="36" customHeight="1" spans="1:7">
      <c r="A411" s="488" t="s">
        <v>790</v>
      </c>
      <c r="B411" s="339" t="s">
        <v>791</v>
      </c>
      <c r="C411" s="380">
        <v>0</v>
      </c>
      <c r="D411" s="380">
        <v>0</v>
      </c>
      <c r="E411" s="401" t="str">
        <f t="shared" si="21"/>
        <v/>
      </c>
      <c r="F411" s="311" t="str">
        <f t="shared" si="19"/>
        <v>否</v>
      </c>
      <c r="G411" s="367" t="str">
        <f t="shared" si="20"/>
        <v>项</v>
      </c>
    </row>
    <row r="412" ht="36" customHeight="1" spans="1:7">
      <c r="A412" s="487" t="s">
        <v>792</v>
      </c>
      <c r="B412" s="335" t="s">
        <v>793</v>
      </c>
      <c r="C412" s="377">
        <v>0</v>
      </c>
      <c r="D412" s="377">
        <v>0</v>
      </c>
      <c r="E412" s="400" t="str">
        <f t="shared" si="21"/>
        <v/>
      </c>
      <c r="F412" s="311" t="str">
        <f t="shared" si="19"/>
        <v>否</v>
      </c>
      <c r="G412" s="367" t="str">
        <f t="shared" si="20"/>
        <v>款</v>
      </c>
    </row>
    <row r="413" s="478" customFormat="1" ht="36" customHeight="1" spans="1:7">
      <c r="A413" s="488" t="s">
        <v>794</v>
      </c>
      <c r="B413" s="339" t="s">
        <v>795</v>
      </c>
      <c r="C413" s="380">
        <v>0</v>
      </c>
      <c r="D413" s="380">
        <v>0</v>
      </c>
      <c r="E413" s="401" t="str">
        <f t="shared" si="21"/>
        <v/>
      </c>
      <c r="F413" s="311" t="str">
        <f t="shared" si="19"/>
        <v>否</v>
      </c>
      <c r="G413" s="367" t="str">
        <f t="shared" si="20"/>
        <v>项</v>
      </c>
    </row>
    <row r="414" ht="36" customHeight="1" spans="1:7">
      <c r="A414" s="488" t="s">
        <v>796</v>
      </c>
      <c r="B414" s="339" t="s">
        <v>797</v>
      </c>
      <c r="C414" s="380">
        <v>0</v>
      </c>
      <c r="D414" s="380">
        <v>0</v>
      </c>
      <c r="E414" s="401" t="str">
        <f t="shared" si="21"/>
        <v/>
      </c>
      <c r="F414" s="311" t="str">
        <f t="shared" si="19"/>
        <v>否</v>
      </c>
      <c r="G414" s="367" t="str">
        <f t="shared" si="20"/>
        <v>项</v>
      </c>
    </row>
    <row r="415" ht="36" customHeight="1" spans="1:7">
      <c r="A415" s="488" t="s">
        <v>798</v>
      </c>
      <c r="B415" s="339" t="s">
        <v>799</v>
      </c>
      <c r="C415" s="380">
        <v>0</v>
      </c>
      <c r="D415" s="380">
        <v>0</v>
      </c>
      <c r="E415" s="401" t="str">
        <f t="shared" si="21"/>
        <v/>
      </c>
      <c r="F415" s="311" t="str">
        <f t="shared" si="19"/>
        <v>否</v>
      </c>
      <c r="G415" s="367" t="str">
        <f t="shared" si="20"/>
        <v>项</v>
      </c>
    </row>
    <row r="416" s="478" customFormat="1" ht="36" customHeight="1" spans="1:7">
      <c r="A416" s="488" t="s">
        <v>800</v>
      </c>
      <c r="B416" s="339" t="s">
        <v>801</v>
      </c>
      <c r="C416" s="380">
        <v>0</v>
      </c>
      <c r="D416" s="380">
        <v>0</v>
      </c>
      <c r="E416" s="401" t="str">
        <f t="shared" si="21"/>
        <v/>
      </c>
      <c r="F416" s="311" t="str">
        <f t="shared" si="19"/>
        <v>否</v>
      </c>
      <c r="G416" s="367" t="str">
        <f t="shared" si="20"/>
        <v>项</v>
      </c>
    </row>
    <row r="417" ht="36" customHeight="1" spans="1:7">
      <c r="A417" s="488" t="s">
        <v>802</v>
      </c>
      <c r="B417" s="339" t="s">
        <v>803</v>
      </c>
      <c r="C417" s="380">
        <v>0</v>
      </c>
      <c r="D417" s="380">
        <v>0</v>
      </c>
      <c r="E417" s="401" t="str">
        <f t="shared" si="21"/>
        <v/>
      </c>
      <c r="F417" s="311" t="str">
        <f t="shared" si="19"/>
        <v>否</v>
      </c>
      <c r="G417" s="367" t="str">
        <f t="shared" si="20"/>
        <v>项</v>
      </c>
    </row>
    <row r="418" ht="36" customHeight="1" spans="1:7">
      <c r="A418" s="488" t="s">
        <v>804</v>
      </c>
      <c r="B418" s="339" t="s">
        <v>805</v>
      </c>
      <c r="C418" s="380">
        <v>0</v>
      </c>
      <c r="D418" s="380">
        <v>0</v>
      </c>
      <c r="E418" s="401" t="str">
        <f t="shared" si="21"/>
        <v/>
      </c>
      <c r="F418" s="311" t="str">
        <f t="shared" si="19"/>
        <v>否</v>
      </c>
      <c r="G418" s="367" t="str">
        <f t="shared" si="20"/>
        <v>项</v>
      </c>
    </row>
    <row r="419" ht="36" customHeight="1" spans="1:7">
      <c r="A419" s="487" t="s">
        <v>806</v>
      </c>
      <c r="B419" s="335" t="s">
        <v>807</v>
      </c>
      <c r="C419" s="377">
        <v>892</v>
      </c>
      <c r="D419" s="377">
        <v>781</v>
      </c>
      <c r="E419" s="400">
        <f t="shared" si="21"/>
        <v>-0.124</v>
      </c>
      <c r="F419" s="311" t="str">
        <f t="shared" si="19"/>
        <v>是</v>
      </c>
      <c r="G419" s="367" t="str">
        <f t="shared" si="20"/>
        <v>款</v>
      </c>
    </row>
    <row r="420" ht="36" customHeight="1" spans="1:7">
      <c r="A420" s="341">
        <v>2059999</v>
      </c>
      <c r="B420" s="339" t="s">
        <v>808</v>
      </c>
      <c r="C420" s="380">
        <v>892</v>
      </c>
      <c r="D420" s="380">
        <v>781</v>
      </c>
      <c r="E420" s="401">
        <f t="shared" si="21"/>
        <v>-0.124</v>
      </c>
      <c r="F420" s="311" t="str">
        <f t="shared" si="19"/>
        <v>是</v>
      </c>
      <c r="G420" s="367" t="str">
        <f t="shared" si="20"/>
        <v>项</v>
      </c>
    </row>
    <row r="421" ht="36" customHeight="1" spans="1:7">
      <c r="A421" s="491" t="s">
        <v>809</v>
      </c>
      <c r="B421" s="492" t="s">
        <v>520</v>
      </c>
      <c r="C421" s="493">
        <v>0</v>
      </c>
      <c r="D421" s="493">
        <v>0</v>
      </c>
      <c r="E421" s="401" t="str">
        <f t="shared" si="21"/>
        <v/>
      </c>
      <c r="F421" s="311" t="str">
        <f t="shared" si="19"/>
        <v>否</v>
      </c>
      <c r="G421" s="367" t="str">
        <f t="shared" si="20"/>
        <v>项</v>
      </c>
    </row>
    <row r="422" ht="36" customHeight="1" spans="1:7">
      <c r="A422" s="491" t="s">
        <v>810</v>
      </c>
      <c r="B422" s="492" t="s">
        <v>811</v>
      </c>
      <c r="C422" s="493">
        <v>0</v>
      </c>
      <c r="D422" s="493">
        <v>0</v>
      </c>
      <c r="E422" s="401" t="str">
        <f t="shared" si="21"/>
        <v/>
      </c>
      <c r="F422" s="311" t="str">
        <f t="shared" si="19"/>
        <v>否</v>
      </c>
      <c r="G422" s="367" t="str">
        <f t="shared" si="20"/>
        <v>项</v>
      </c>
    </row>
    <row r="423" ht="36" customHeight="1" spans="1:7">
      <c r="A423" s="487" t="s">
        <v>80</v>
      </c>
      <c r="B423" s="335" t="s">
        <v>81</v>
      </c>
      <c r="C423" s="377">
        <v>2273</v>
      </c>
      <c r="D423" s="377">
        <v>4944</v>
      </c>
      <c r="E423" s="401">
        <f t="shared" si="21"/>
        <v>1.175</v>
      </c>
      <c r="F423" s="311" t="str">
        <f t="shared" si="19"/>
        <v>是</v>
      </c>
      <c r="G423" s="367" t="str">
        <f t="shared" si="20"/>
        <v>类</v>
      </c>
    </row>
    <row r="424" ht="36" customHeight="1" spans="1:7">
      <c r="A424" s="487" t="s">
        <v>812</v>
      </c>
      <c r="B424" s="335" t="s">
        <v>813</v>
      </c>
      <c r="C424" s="377">
        <v>649</v>
      </c>
      <c r="D424" s="377">
        <v>671</v>
      </c>
      <c r="E424" s="400">
        <f t="shared" si="21"/>
        <v>0.034</v>
      </c>
      <c r="F424" s="311" t="str">
        <f t="shared" si="19"/>
        <v>是</v>
      </c>
      <c r="G424" s="367" t="str">
        <f t="shared" si="20"/>
        <v>款</v>
      </c>
    </row>
    <row r="425" ht="36" customHeight="1" spans="1:7">
      <c r="A425" s="488" t="s">
        <v>814</v>
      </c>
      <c r="B425" s="339" t="s">
        <v>140</v>
      </c>
      <c r="C425" s="380">
        <v>536</v>
      </c>
      <c r="D425" s="380">
        <v>528</v>
      </c>
      <c r="E425" s="401">
        <f t="shared" si="21"/>
        <v>-0.015</v>
      </c>
      <c r="F425" s="311" t="str">
        <f t="shared" si="19"/>
        <v>是</v>
      </c>
      <c r="G425" s="367" t="str">
        <f t="shared" si="20"/>
        <v>项</v>
      </c>
    </row>
    <row r="426" ht="36" customHeight="1" spans="1:7">
      <c r="A426" s="488" t="s">
        <v>815</v>
      </c>
      <c r="B426" s="339" t="s">
        <v>142</v>
      </c>
      <c r="C426" s="380">
        <v>113</v>
      </c>
      <c r="D426" s="380">
        <v>144</v>
      </c>
      <c r="E426" s="401">
        <f t="shared" si="21"/>
        <v>0.274</v>
      </c>
      <c r="F426" s="311" t="str">
        <f t="shared" si="19"/>
        <v>是</v>
      </c>
      <c r="G426" s="367" t="str">
        <f t="shared" si="20"/>
        <v>项</v>
      </c>
    </row>
    <row r="427" ht="36" customHeight="1" spans="1:7">
      <c r="A427" s="488" t="s">
        <v>816</v>
      </c>
      <c r="B427" s="339" t="s">
        <v>144</v>
      </c>
      <c r="C427" s="380">
        <v>0</v>
      </c>
      <c r="D427" s="380">
        <v>0</v>
      </c>
      <c r="E427" s="401" t="str">
        <f t="shared" si="21"/>
        <v/>
      </c>
      <c r="F427" s="311" t="str">
        <f t="shared" si="19"/>
        <v>否</v>
      </c>
      <c r="G427" s="367" t="str">
        <f t="shared" si="20"/>
        <v>项</v>
      </c>
    </row>
    <row r="428" ht="36" customHeight="1" spans="1:7">
      <c r="A428" s="488" t="s">
        <v>817</v>
      </c>
      <c r="B428" s="339" t="s">
        <v>818</v>
      </c>
      <c r="C428" s="380">
        <v>0</v>
      </c>
      <c r="D428" s="380">
        <v>0</v>
      </c>
      <c r="E428" s="401" t="str">
        <f t="shared" si="21"/>
        <v/>
      </c>
      <c r="F428" s="311" t="str">
        <f t="shared" si="19"/>
        <v>否</v>
      </c>
      <c r="G428" s="367" t="str">
        <f t="shared" si="20"/>
        <v>项</v>
      </c>
    </row>
    <row r="429" ht="36" customHeight="1" spans="1:7">
      <c r="A429" s="487" t="s">
        <v>819</v>
      </c>
      <c r="B429" s="335" t="s">
        <v>820</v>
      </c>
      <c r="C429" s="377">
        <v>0</v>
      </c>
      <c r="D429" s="377">
        <v>17</v>
      </c>
      <c r="E429" s="400" t="str">
        <f t="shared" si="21"/>
        <v/>
      </c>
      <c r="F429" s="311" t="str">
        <f t="shared" si="19"/>
        <v>是</v>
      </c>
      <c r="G429" s="367" t="str">
        <f t="shared" si="20"/>
        <v>款</v>
      </c>
    </row>
    <row r="430" ht="36" customHeight="1" spans="1:7">
      <c r="A430" s="488" t="s">
        <v>821</v>
      </c>
      <c r="B430" s="339" t="s">
        <v>822</v>
      </c>
      <c r="C430" s="380">
        <v>0</v>
      </c>
      <c r="D430" s="380">
        <v>0</v>
      </c>
      <c r="E430" s="401" t="str">
        <f t="shared" si="21"/>
        <v/>
      </c>
      <c r="F430" s="311" t="str">
        <f t="shared" si="19"/>
        <v>否</v>
      </c>
      <c r="G430" s="367" t="str">
        <f t="shared" si="20"/>
        <v>项</v>
      </c>
    </row>
    <row r="431" ht="36" customHeight="1" spans="1:7">
      <c r="A431" s="488" t="s">
        <v>823</v>
      </c>
      <c r="B431" s="339" t="s">
        <v>824</v>
      </c>
      <c r="C431" s="380">
        <v>0</v>
      </c>
      <c r="D431" s="380">
        <v>0</v>
      </c>
      <c r="E431" s="401" t="str">
        <f t="shared" si="21"/>
        <v/>
      </c>
      <c r="F431" s="311" t="str">
        <f t="shared" si="19"/>
        <v>否</v>
      </c>
      <c r="G431" s="367" t="str">
        <f t="shared" si="20"/>
        <v>项</v>
      </c>
    </row>
    <row r="432" ht="36" customHeight="1" spans="1:7">
      <c r="A432" s="488" t="s">
        <v>825</v>
      </c>
      <c r="B432" s="339" t="s">
        <v>826</v>
      </c>
      <c r="C432" s="380">
        <v>0</v>
      </c>
      <c r="D432" s="380">
        <v>0</v>
      </c>
      <c r="E432" s="401" t="str">
        <f t="shared" si="21"/>
        <v/>
      </c>
      <c r="F432" s="311" t="str">
        <f t="shared" si="19"/>
        <v>否</v>
      </c>
      <c r="G432" s="367" t="str">
        <f t="shared" si="20"/>
        <v>项</v>
      </c>
    </row>
    <row r="433" ht="36" customHeight="1" spans="1:7">
      <c r="A433" s="488" t="s">
        <v>827</v>
      </c>
      <c r="B433" s="339" t="s">
        <v>828</v>
      </c>
      <c r="C433" s="380">
        <v>0</v>
      </c>
      <c r="D433" s="380">
        <v>0</v>
      </c>
      <c r="E433" s="401" t="str">
        <f t="shared" si="21"/>
        <v/>
      </c>
      <c r="F433" s="311" t="str">
        <f t="shared" si="19"/>
        <v>否</v>
      </c>
      <c r="G433" s="367" t="str">
        <f t="shared" si="20"/>
        <v>项</v>
      </c>
    </row>
    <row r="434" ht="36" customHeight="1" spans="1:7">
      <c r="A434" s="488" t="s">
        <v>829</v>
      </c>
      <c r="B434" s="339" t="s">
        <v>830</v>
      </c>
      <c r="C434" s="380">
        <v>0</v>
      </c>
      <c r="D434" s="380">
        <v>0</v>
      </c>
      <c r="E434" s="401" t="str">
        <f t="shared" si="21"/>
        <v/>
      </c>
      <c r="F434" s="311" t="str">
        <f t="shared" si="19"/>
        <v>否</v>
      </c>
      <c r="G434" s="367" t="str">
        <f t="shared" si="20"/>
        <v>项</v>
      </c>
    </row>
    <row r="435" ht="36" customHeight="1" spans="1:7">
      <c r="A435" s="488" t="s">
        <v>831</v>
      </c>
      <c r="B435" s="339" t="s">
        <v>832</v>
      </c>
      <c r="C435" s="380">
        <v>0</v>
      </c>
      <c r="D435" s="380">
        <v>0</v>
      </c>
      <c r="E435" s="401" t="str">
        <f t="shared" si="21"/>
        <v/>
      </c>
      <c r="F435" s="311" t="str">
        <f t="shared" si="19"/>
        <v>否</v>
      </c>
      <c r="G435" s="367" t="str">
        <f t="shared" si="20"/>
        <v>项</v>
      </c>
    </row>
    <row r="436" ht="36" customHeight="1" spans="1:7">
      <c r="A436" s="490">
        <v>2060208</v>
      </c>
      <c r="B436" s="497" t="s">
        <v>833</v>
      </c>
      <c r="C436" s="380">
        <v>0</v>
      </c>
      <c r="D436" s="380">
        <v>17</v>
      </c>
      <c r="E436" s="401" t="str">
        <f t="shared" si="21"/>
        <v/>
      </c>
      <c r="F436" s="311" t="str">
        <f t="shared" si="19"/>
        <v>是</v>
      </c>
      <c r="G436" s="367" t="str">
        <f t="shared" si="20"/>
        <v>项</v>
      </c>
    </row>
    <row r="437" ht="36" customHeight="1" spans="1:7">
      <c r="A437" s="488" t="s">
        <v>834</v>
      </c>
      <c r="B437" s="339" t="s">
        <v>835</v>
      </c>
      <c r="C437" s="380">
        <v>0</v>
      </c>
      <c r="D437" s="380">
        <v>0</v>
      </c>
      <c r="E437" s="401" t="str">
        <f t="shared" si="21"/>
        <v/>
      </c>
      <c r="F437" s="311" t="str">
        <f t="shared" si="19"/>
        <v>否</v>
      </c>
      <c r="G437" s="367" t="str">
        <f t="shared" si="20"/>
        <v>项</v>
      </c>
    </row>
    <row r="438" ht="36" customHeight="1" spans="1:7">
      <c r="A438" s="487" t="s">
        <v>836</v>
      </c>
      <c r="B438" s="335" t="s">
        <v>837</v>
      </c>
      <c r="C438" s="377">
        <v>912</v>
      </c>
      <c r="D438" s="377">
        <v>974</v>
      </c>
      <c r="E438" s="400">
        <f t="shared" si="21"/>
        <v>0.068</v>
      </c>
      <c r="F438" s="311" t="str">
        <f t="shared" si="19"/>
        <v>是</v>
      </c>
      <c r="G438" s="367" t="str">
        <f t="shared" si="20"/>
        <v>款</v>
      </c>
    </row>
    <row r="439" ht="36" customHeight="1" spans="1:7">
      <c r="A439" s="488" t="s">
        <v>838</v>
      </c>
      <c r="B439" s="339" t="s">
        <v>822</v>
      </c>
      <c r="C439" s="380">
        <v>159</v>
      </c>
      <c r="D439" s="380">
        <v>152</v>
      </c>
      <c r="E439" s="401">
        <f t="shared" si="21"/>
        <v>-0.044</v>
      </c>
      <c r="F439" s="311" t="str">
        <f t="shared" si="19"/>
        <v>是</v>
      </c>
      <c r="G439" s="367" t="str">
        <f t="shared" si="20"/>
        <v>项</v>
      </c>
    </row>
    <row r="440" ht="36" customHeight="1" spans="1:7">
      <c r="A440" s="488" t="s">
        <v>839</v>
      </c>
      <c r="B440" s="339" t="s">
        <v>840</v>
      </c>
      <c r="C440" s="380">
        <v>753</v>
      </c>
      <c r="D440" s="380">
        <v>822</v>
      </c>
      <c r="E440" s="401">
        <f t="shared" si="21"/>
        <v>0.092</v>
      </c>
      <c r="F440" s="311" t="str">
        <f t="shared" si="19"/>
        <v>是</v>
      </c>
      <c r="G440" s="367" t="str">
        <f t="shared" si="20"/>
        <v>项</v>
      </c>
    </row>
    <row r="441" ht="36" customHeight="1" spans="1:7">
      <c r="A441" s="488" t="s">
        <v>841</v>
      </c>
      <c r="B441" s="339" t="s">
        <v>842</v>
      </c>
      <c r="C441" s="380">
        <v>0</v>
      </c>
      <c r="D441" s="380">
        <v>0</v>
      </c>
      <c r="E441" s="401" t="str">
        <f t="shared" si="21"/>
        <v/>
      </c>
      <c r="F441" s="311" t="str">
        <f t="shared" si="19"/>
        <v>否</v>
      </c>
      <c r="G441" s="367" t="str">
        <f t="shared" si="20"/>
        <v>项</v>
      </c>
    </row>
    <row r="442" ht="36" customHeight="1" spans="1:7">
      <c r="A442" s="488" t="s">
        <v>843</v>
      </c>
      <c r="B442" s="339" t="s">
        <v>844</v>
      </c>
      <c r="C442" s="380">
        <v>0</v>
      </c>
      <c r="D442" s="380">
        <v>0</v>
      </c>
      <c r="E442" s="401" t="str">
        <f t="shared" si="21"/>
        <v/>
      </c>
      <c r="F442" s="311" t="str">
        <f t="shared" si="19"/>
        <v>否</v>
      </c>
      <c r="G442" s="367" t="str">
        <f t="shared" si="20"/>
        <v>项</v>
      </c>
    </row>
    <row r="443" ht="36" customHeight="1" spans="1:7">
      <c r="A443" s="488" t="s">
        <v>845</v>
      </c>
      <c r="B443" s="339" t="s">
        <v>846</v>
      </c>
      <c r="C443" s="380">
        <v>0</v>
      </c>
      <c r="D443" s="380">
        <v>0</v>
      </c>
      <c r="E443" s="401" t="str">
        <f t="shared" si="21"/>
        <v/>
      </c>
      <c r="F443" s="311" t="str">
        <f t="shared" si="19"/>
        <v>否</v>
      </c>
      <c r="G443" s="367" t="str">
        <f t="shared" si="20"/>
        <v>项</v>
      </c>
    </row>
    <row r="444" ht="36" customHeight="1" spans="1:7">
      <c r="A444" s="487" t="s">
        <v>847</v>
      </c>
      <c r="B444" s="335" t="s">
        <v>848</v>
      </c>
      <c r="C444" s="377">
        <v>188</v>
      </c>
      <c r="D444" s="377">
        <v>2334</v>
      </c>
      <c r="E444" s="400">
        <f t="shared" si="21"/>
        <v>11.415</v>
      </c>
      <c r="F444" s="311" t="str">
        <f t="shared" si="19"/>
        <v>是</v>
      </c>
      <c r="G444" s="367" t="str">
        <f t="shared" si="20"/>
        <v>款</v>
      </c>
    </row>
    <row r="445" ht="36" customHeight="1" spans="1:7">
      <c r="A445" s="488" t="s">
        <v>849</v>
      </c>
      <c r="B445" s="339" t="s">
        <v>822</v>
      </c>
      <c r="C445" s="380">
        <v>169</v>
      </c>
      <c r="D445" s="380">
        <v>185</v>
      </c>
      <c r="E445" s="401">
        <f t="shared" si="21"/>
        <v>0.095</v>
      </c>
      <c r="F445" s="311" t="str">
        <f t="shared" si="19"/>
        <v>是</v>
      </c>
      <c r="G445" s="367" t="str">
        <f t="shared" si="20"/>
        <v>项</v>
      </c>
    </row>
    <row r="446" ht="36" customHeight="1" spans="1:7">
      <c r="A446" s="488" t="s">
        <v>850</v>
      </c>
      <c r="B446" s="339" t="s">
        <v>851</v>
      </c>
      <c r="C446" s="380">
        <v>0</v>
      </c>
      <c r="D446" s="380">
        <v>0</v>
      </c>
      <c r="E446" s="401" t="str">
        <f t="shared" si="21"/>
        <v/>
      </c>
      <c r="F446" s="311" t="str">
        <f t="shared" si="19"/>
        <v>否</v>
      </c>
      <c r="G446" s="367" t="str">
        <f t="shared" si="20"/>
        <v>项</v>
      </c>
    </row>
    <row r="447" ht="36" customHeight="1" spans="1:7">
      <c r="A447" s="498">
        <v>2060405</v>
      </c>
      <c r="B447" s="339" t="s">
        <v>852</v>
      </c>
      <c r="C447" s="380">
        <v>0</v>
      </c>
      <c r="D447" s="380">
        <v>0</v>
      </c>
      <c r="E447" s="401" t="str">
        <f t="shared" si="21"/>
        <v/>
      </c>
      <c r="F447" s="311" t="str">
        <f t="shared" si="19"/>
        <v>否</v>
      </c>
      <c r="G447" s="367" t="str">
        <f t="shared" si="20"/>
        <v>项</v>
      </c>
    </row>
    <row r="448" ht="36" customHeight="1" spans="1:7">
      <c r="A448" s="488" t="s">
        <v>853</v>
      </c>
      <c r="B448" s="339" t="s">
        <v>854</v>
      </c>
      <c r="C448" s="380">
        <v>19</v>
      </c>
      <c r="D448" s="380">
        <v>2150</v>
      </c>
      <c r="E448" s="401">
        <f t="shared" si="21"/>
        <v>112.158</v>
      </c>
      <c r="F448" s="311" t="str">
        <f t="shared" si="19"/>
        <v>是</v>
      </c>
      <c r="G448" s="367" t="str">
        <f t="shared" si="20"/>
        <v>项</v>
      </c>
    </row>
    <row r="449" ht="36" customHeight="1" spans="1:7">
      <c r="A449" s="487" t="s">
        <v>855</v>
      </c>
      <c r="B449" s="335" t="s">
        <v>856</v>
      </c>
      <c r="C449" s="377">
        <v>0</v>
      </c>
      <c r="D449" s="377">
        <v>0</v>
      </c>
      <c r="E449" s="400" t="str">
        <f t="shared" si="21"/>
        <v/>
      </c>
      <c r="F449" s="311" t="str">
        <f t="shared" si="19"/>
        <v>否</v>
      </c>
      <c r="G449" s="367" t="str">
        <f t="shared" si="20"/>
        <v>款</v>
      </c>
    </row>
    <row r="450" ht="36" customHeight="1" spans="1:7">
      <c r="A450" s="488" t="s">
        <v>857</v>
      </c>
      <c r="B450" s="339" t="s">
        <v>822</v>
      </c>
      <c r="C450" s="380">
        <v>0</v>
      </c>
      <c r="D450" s="380">
        <v>0</v>
      </c>
      <c r="E450" s="401" t="str">
        <f t="shared" si="21"/>
        <v/>
      </c>
      <c r="F450" s="311" t="str">
        <f t="shared" si="19"/>
        <v>否</v>
      </c>
      <c r="G450" s="367" t="str">
        <f t="shared" si="20"/>
        <v>项</v>
      </c>
    </row>
    <row r="451" ht="36" customHeight="1" spans="1:7">
      <c r="A451" s="488" t="s">
        <v>858</v>
      </c>
      <c r="B451" s="339" t="s">
        <v>859</v>
      </c>
      <c r="C451" s="380">
        <v>0</v>
      </c>
      <c r="D451" s="380">
        <v>0</v>
      </c>
      <c r="E451" s="401" t="str">
        <f t="shared" si="21"/>
        <v/>
      </c>
      <c r="F451" s="311" t="str">
        <f t="shared" si="19"/>
        <v>否</v>
      </c>
      <c r="G451" s="367" t="str">
        <f t="shared" si="20"/>
        <v>项</v>
      </c>
    </row>
    <row r="452" ht="36" customHeight="1" spans="1:7">
      <c r="A452" s="488" t="s">
        <v>860</v>
      </c>
      <c r="B452" s="339" t="s">
        <v>861</v>
      </c>
      <c r="C452" s="380">
        <v>0</v>
      </c>
      <c r="D452" s="380">
        <v>0</v>
      </c>
      <c r="E452" s="401" t="str">
        <f t="shared" si="21"/>
        <v/>
      </c>
      <c r="F452" s="311" t="str">
        <f t="shared" ref="F452:F515" si="22">IF(LEN(A452)=3,"是",IF(B452&lt;&gt;"",IF(SUM(C452:D452)&lt;&gt;0,"是","否"),"是"))</f>
        <v>否</v>
      </c>
      <c r="G452" s="367" t="str">
        <f t="shared" ref="G452:G515" si="23">IF(LEN(A452)=3,"类",IF(LEN(A452)=5,"款","项"))</f>
        <v>项</v>
      </c>
    </row>
    <row r="453" ht="36" customHeight="1" spans="1:7">
      <c r="A453" s="488" t="s">
        <v>862</v>
      </c>
      <c r="B453" s="339" t="s">
        <v>863</v>
      </c>
      <c r="C453" s="380">
        <v>0</v>
      </c>
      <c r="D453" s="380">
        <v>0</v>
      </c>
      <c r="E453" s="401" t="str">
        <f t="shared" si="21"/>
        <v/>
      </c>
      <c r="F453" s="311" t="str">
        <f t="shared" si="22"/>
        <v>否</v>
      </c>
      <c r="G453" s="367" t="str">
        <f t="shared" si="23"/>
        <v>项</v>
      </c>
    </row>
    <row r="454" ht="36" customHeight="1" spans="1:7">
      <c r="A454" s="487" t="s">
        <v>864</v>
      </c>
      <c r="B454" s="335" t="s">
        <v>865</v>
      </c>
      <c r="C454" s="377">
        <v>255</v>
      </c>
      <c r="D454" s="377">
        <v>253</v>
      </c>
      <c r="E454" s="400">
        <f t="shared" si="21"/>
        <v>-0.008</v>
      </c>
      <c r="F454" s="311" t="str">
        <f t="shared" si="22"/>
        <v>是</v>
      </c>
      <c r="G454" s="367" t="str">
        <f t="shared" si="23"/>
        <v>款</v>
      </c>
    </row>
    <row r="455" ht="36" customHeight="1" spans="1:7">
      <c r="A455" s="488" t="s">
        <v>866</v>
      </c>
      <c r="B455" s="339" t="s">
        <v>867</v>
      </c>
      <c r="C455" s="380">
        <v>236</v>
      </c>
      <c r="D455" s="380">
        <v>233</v>
      </c>
      <c r="E455" s="401">
        <f t="shared" si="21"/>
        <v>-0.013</v>
      </c>
      <c r="F455" s="311" t="str">
        <f t="shared" si="22"/>
        <v>是</v>
      </c>
      <c r="G455" s="367" t="str">
        <f t="shared" si="23"/>
        <v>项</v>
      </c>
    </row>
    <row r="456" ht="36" customHeight="1" spans="1:7">
      <c r="A456" s="488" t="s">
        <v>868</v>
      </c>
      <c r="B456" s="339" t="s">
        <v>869</v>
      </c>
      <c r="C456" s="380">
        <v>10</v>
      </c>
      <c r="D456" s="380">
        <v>20</v>
      </c>
      <c r="E456" s="401">
        <f t="shared" si="21"/>
        <v>1</v>
      </c>
      <c r="F456" s="311" t="str">
        <f t="shared" si="22"/>
        <v>是</v>
      </c>
      <c r="G456" s="367" t="str">
        <f t="shared" si="23"/>
        <v>项</v>
      </c>
    </row>
    <row r="457" ht="36" customHeight="1" spans="1:7">
      <c r="A457" s="488" t="s">
        <v>870</v>
      </c>
      <c r="B457" s="339" t="s">
        <v>871</v>
      </c>
      <c r="C457" s="380">
        <v>0</v>
      </c>
      <c r="D457" s="380">
        <v>0</v>
      </c>
      <c r="E457" s="401" t="str">
        <f t="shared" si="21"/>
        <v/>
      </c>
      <c r="F457" s="311" t="str">
        <f t="shared" si="22"/>
        <v>否</v>
      </c>
      <c r="G457" s="367" t="str">
        <f t="shared" si="23"/>
        <v>项</v>
      </c>
    </row>
    <row r="458" ht="36" customHeight="1" spans="1:7">
      <c r="A458" s="488" t="s">
        <v>872</v>
      </c>
      <c r="B458" s="339" t="s">
        <v>873</v>
      </c>
      <c r="C458" s="380">
        <v>9</v>
      </c>
      <c r="D458" s="380">
        <v>0</v>
      </c>
      <c r="E458" s="401">
        <f t="shared" si="21"/>
        <v>-1</v>
      </c>
      <c r="F458" s="311" t="str">
        <f t="shared" si="22"/>
        <v>是</v>
      </c>
      <c r="G458" s="367" t="str">
        <f t="shared" si="23"/>
        <v>项</v>
      </c>
    </row>
    <row r="459" ht="36" customHeight="1" spans="1:7">
      <c r="A459" s="487" t="s">
        <v>874</v>
      </c>
      <c r="B459" s="335" t="s">
        <v>875</v>
      </c>
      <c r="C459" s="377">
        <v>268</v>
      </c>
      <c r="D459" s="377">
        <v>377</v>
      </c>
      <c r="E459" s="400">
        <f t="shared" si="21"/>
        <v>0.407</v>
      </c>
      <c r="F459" s="311" t="str">
        <f t="shared" si="22"/>
        <v>是</v>
      </c>
      <c r="G459" s="367" t="str">
        <f t="shared" si="23"/>
        <v>款</v>
      </c>
    </row>
    <row r="460" ht="36" customHeight="1" spans="1:7">
      <c r="A460" s="488" t="s">
        <v>876</v>
      </c>
      <c r="B460" s="339" t="s">
        <v>822</v>
      </c>
      <c r="C460" s="380">
        <v>0</v>
      </c>
      <c r="D460" s="380">
        <v>0</v>
      </c>
      <c r="E460" s="401" t="str">
        <f t="shared" si="21"/>
        <v/>
      </c>
      <c r="F460" s="311" t="str">
        <f t="shared" si="22"/>
        <v>否</v>
      </c>
      <c r="G460" s="367" t="str">
        <f t="shared" si="23"/>
        <v>项</v>
      </c>
    </row>
    <row r="461" ht="36" customHeight="1" spans="1:7">
      <c r="A461" s="488" t="s">
        <v>877</v>
      </c>
      <c r="B461" s="339" t="s">
        <v>878</v>
      </c>
      <c r="C461" s="380">
        <v>219</v>
      </c>
      <c r="D461" s="380">
        <v>322</v>
      </c>
      <c r="E461" s="401">
        <f t="shared" ref="E461:E524" si="24">IF(C461&gt;0,D461/C461-1,IF(C461&lt;0,-(D461/C461-1),""))</f>
        <v>0.47</v>
      </c>
      <c r="F461" s="311" t="str">
        <f t="shared" si="22"/>
        <v>是</v>
      </c>
      <c r="G461" s="367" t="str">
        <f t="shared" si="23"/>
        <v>项</v>
      </c>
    </row>
    <row r="462" ht="36" customHeight="1" spans="1:7">
      <c r="A462" s="488" t="s">
        <v>879</v>
      </c>
      <c r="B462" s="339" t="s">
        <v>880</v>
      </c>
      <c r="C462" s="380">
        <v>0</v>
      </c>
      <c r="D462" s="380">
        <v>0</v>
      </c>
      <c r="E462" s="401" t="str">
        <f t="shared" si="24"/>
        <v/>
      </c>
      <c r="F462" s="311" t="str">
        <f t="shared" si="22"/>
        <v>否</v>
      </c>
      <c r="G462" s="367" t="str">
        <f t="shared" si="23"/>
        <v>项</v>
      </c>
    </row>
    <row r="463" ht="36" customHeight="1" spans="1:7">
      <c r="A463" s="488" t="s">
        <v>881</v>
      </c>
      <c r="B463" s="339" t="s">
        <v>882</v>
      </c>
      <c r="C463" s="380">
        <v>1</v>
      </c>
      <c r="D463" s="380">
        <v>4</v>
      </c>
      <c r="E463" s="401">
        <f t="shared" si="24"/>
        <v>3</v>
      </c>
      <c r="F463" s="311" t="str">
        <f t="shared" si="22"/>
        <v>是</v>
      </c>
      <c r="G463" s="367" t="str">
        <f t="shared" si="23"/>
        <v>项</v>
      </c>
    </row>
    <row r="464" ht="36" customHeight="1" spans="1:7">
      <c r="A464" s="488" t="s">
        <v>883</v>
      </c>
      <c r="B464" s="339" t="s">
        <v>884</v>
      </c>
      <c r="C464" s="380">
        <v>0</v>
      </c>
      <c r="D464" s="380">
        <v>12</v>
      </c>
      <c r="E464" s="401" t="str">
        <f t="shared" si="24"/>
        <v/>
      </c>
      <c r="F464" s="311" t="str">
        <f t="shared" si="22"/>
        <v>是</v>
      </c>
      <c r="G464" s="367" t="str">
        <f t="shared" si="23"/>
        <v>项</v>
      </c>
    </row>
    <row r="465" ht="36" customHeight="1" spans="1:7">
      <c r="A465" s="488" t="s">
        <v>885</v>
      </c>
      <c r="B465" s="339" t="s">
        <v>886</v>
      </c>
      <c r="C465" s="380">
        <v>48</v>
      </c>
      <c r="D465" s="380">
        <v>39</v>
      </c>
      <c r="E465" s="401">
        <f t="shared" si="24"/>
        <v>-0.188</v>
      </c>
      <c r="F465" s="311" t="str">
        <f t="shared" si="22"/>
        <v>是</v>
      </c>
      <c r="G465" s="367" t="str">
        <f t="shared" si="23"/>
        <v>项</v>
      </c>
    </row>
    <row r="466" ht="36" customHeight="1" spans="1:7">
      <c r="A466" s="487" t="s">
        <v>887</v>
      </c>
      <c r="B466" s="335" t="s">
        <v>888</v>
      </c>
      <c r="C466" s="377">
        <v>0</v>
      </c>
      <c r="D466" s="377">
        <v>0</v>
      </c>
      <c r="E466" s="400" t="str">
        <f t="shared" si="24"/>
        <v/>
      </c>
      <c r="F466" s="311" t="str">
        <f t="shared" si="22"/>
        <v>否</v>
      </c>
      <c r="G466" s="367" t="str">
        <f t="shared" si="23"/>
        <v>款</v>
      </c>
    </row>
    <row r="467" ht="36" customHeight="1" spans="1:7">
      <c r="A467" s="488" t="s">
        <v>889</v>
      </c>
      <c r="B467" s="339" t="s">
        <v>890</v>
      </c>
      <c r="C467" s="380">
        <v>0</v>
      </c>
      <c r="D467" s="380">
        <v>0</v>
      </c>
      <c r="E467" s="401" t="str">
        <f t="shared" si="24"/>
        <v/>
      </c>
      <c r="F467" s="311" t="str">
        <f t="shared" si="22"/>
        <v>否</v>
      </c>
      <c r="G467" s="367" t="str">
        <f t="shared" si="23"/>
        <v>项</v>
      </c>
    </row>
    <row r="468" ht="36" customHeight="1" spans="1:7">
      <c r="A468" s="488" t="s">
        <v>891</v>
      </c>
      <c r="B468" s="339" t="s">
        <v>892</v>
      </c>
      <c r="C468" s="380">
        <v>0</v>
      </c>
      <c r="D468" s="380">
        <v>0</v>
      </c>
      <c r="E468" s="401" t="str">
        <f t="shared" si="24"/>
        <v/>
      </c>
      <c r="F468" s="311" t="str">
        <f t="shared" si="22"/>
        <v>否</v>
      </c>
      <c r="G468" s="367" t="str">
        <f t="shared" si="23"/>
        <v>项</v>
      </c>
    </row>
    <row r="469" ht="36" customHeight="1" spans="1:7">
      <c r="A469" s="488" t="s">
        <v>893</v>
      </c>
      <c r="B469" s="339" t="s">
        <v>894</v>
      </c>
      <c r="C469" s="380">
        <v>0</v>
      </c>
      <c r="D469" s="380">
        <v>0</v>
      </c>
      <c r="E469" s="401" t="str">
        <f t="shared" si="24"/>
        <v/>
      </c>
      <c r="F469" s="311" t="str">
        <f t="shared" si="22"/>
        <v>否</v>
      </c>
      <c r="G469" s="367" t="str">
        <f t="shared" si="23"/>
        <v>项</v>
      </c>
    </row>
    <row r="470" ht="36" customHeight="1" spans="1:7">
      <c r="A470" s="487" t="s">
        <v>895</v>
      </c>
      <c r="B470" s="335" t="s">
        <v>896</v>
      </c>
      <c r="C470" s="377">
        <v>0</v>
      </c>
      <c r="D470" s="377">
        <v>0</v>
      </c>
      <c r="E470" s="400" t="str">
        <f t="shared" si="24"/>
        <v/>
      </c>
      <c r="F470" s="311" t="str">
        <f t="shared" si="22"/>
        <v>否</v>
      </c>
      <c r="G470" s="367" t="str">
        <f t="shared" si="23"/>
        <v>款</v>
      </c>
    </row>
    <row r="471" ht="36" customHeight="1" spans="1:7">
      <c r="A471" s="488" t="s">
        <v>897</v>
      </c>
      <c r="B471" s="339" t="s">
        <v>898</v>
      </c>
      <c r="C471" s="380">
        <v>0</v>
      </c>
      <c r="D471" s="380">
        <v>0</v>
      </c>
      <c r="E471" s="401" t="str">
        <f t="shared" si="24"/>
        <v/>
      </c>
      <c r="F471" s="311" t="str">
        <f t="shared" si="22"/>
        <v>否</v>
      </c>
      <c r="G471" s="367" t="str">
        <f t="shared" si="23"/>
        <v>项</v>
      </c>
    </row>
    <row r="472" ht="36" customHeight="1" spans="1:7">
      <c r="A472" s="488" t="s">
        <v>899</v>
      </c>
      <c r="B472" s="339" t="s">
        <v>900</v>
      </c>
      <c r="C472" s="380">
        <v>0</v>
      </c>
      <c r="D472" s="380">
        <v>0</v>
      </c>
      <c r="E472" s="401" t="str">
        <f t="shared" si="24"/>
        <v/>
      </c>
      <c r="F472" s="311" t="str">
        <f t="shared" si="22"/>
        <v>否</v>
      </c>
      <c r="G472" s="367" t="str">
        <f t="shared" si="23"/>
        <v>项</v>
      </c>
    </row>
    <row r="473" ht="36" customHeight="1" spans="1:7">
      <c r="A473" s="488" t="s">
        <v>901</v>
      </c>
      <c r="B473" s="339" t="s">
        <v>902</v>
      </c>
      <c r="C473" s="380">
        <v>0</v>
      </c>
      <c r="D473" s="380">
        <v>0</v>
      </c>
      <c r="E473" s="401" t="str">
        <f t="shared" si="24"/>
        <v/>
      </c>
      <c r="F473" s="311" t="str">
        <f t="shared" si="22"/>
        <v>否</v>
      </c>
      <c r="G473" s="367" t="str">
        <f t="shared" si="23"/>
        <v>项</v>
      </c>
    </row>
    <row r="474" ht="36" customHeight="1" spans="1:7">
      <c r="A474" s="487" t="s">
        <v>903</v>
      </c>
      <c r="B474" s="335" t="s">
        <v>904</v>
      </c>
      <c r="C474" s="377">
        <v>1</v>
      </c>
      <c r="D474" s="377">
        <v>316</v>
      </c>
      <c r="E474" s="400">
        <f t="shared" si="24"/>
        <v>315</v>
      </c>
      <c r="F474" s="311" t="str">
        <f t="shared" si="22"/>
        <v>是</v>
      </c>
      <c r="G474" s="367" t="str">
        <f t="shared" si="23"/>
        <v>款</v>
      </c>
    </row>
    <row r="475" ht="36" customHeight="1" spans="1:7">
      <c r="A475" s="488" t="s">
        <v>905</v>
      </c>
      <c r="B475" s="339" t="s">
        <v>906</v>
      </c>
      <c r="C475" s="380">
        <v>0</v>
      </c>
      <c r="D475" s="380">
        <v>0</v>
      </c>
      <c r="E475" s="401" t="str">
        <f t="shared" si="24"/>
        <v/>
      </c>
      <c r="F475" s="311" t="str">
        <f t="shared" si="22"/>
        <v>否</v>
      </c>
      <c r="G475" s="367" t="str">
        <f t="shared" si="23"/>
        <v>项</v>
      </c>
    </row>
    <row r="476" ht="36" customHeight="1" spans="1:7">
      <c r="A476" s="488" t="s">
        <v>907</v>
      </c>
      <c r="B476" s="339" t="s">
        <v>908</v>
      </c>
      <c r="C476" s="380">
        <v>0</v>
      </c>
      <c r="D476" s="380">
        <v>0</v>
      </c>
      <c r="E476" s="401" t="str">
        <f t="shared" si="24"/>
        <v/>
      </c>
      <c r="F476" s="311" t="str">
        <f t="shared" si="22"/>
        <v>否</v>
      </c>
      <c r="G476" s="367" t="str">
        <f t="shared" si="23"/>
        <v>项</v>
      </c>
    </row>
    <row r="477" ht="36" customHeight="1" spans="1:7">
      <c r="A477" s="488" t="s">
        <v>909</v>
      </c>
      <c r="B477" s="339" t="s">
        <v>910</v>
      </c>
      <c r="C477" s="380">
        <v>0</v>
      </c>
      <c r="D477" s="380">
        <v>0</v>
      </c>
      <c r="E477" s="401" t="str">
        <f t="shared" si="24"/>
        <v/>
      </c>
      <c r="F477" s="311" t="str">
        <f t="shared" si="22"/>
        <v>否</v>
      </c>
      <c r="G477" s="367" t="str">
        <f t="shared" si="23"/>
        <v>项</v>
      </c>
    </row>
    <row r="478" ht="36" customHeight="1" spans="1:7">
      <c r="A478" s="488" t="s">
        <v>911</v>
      </c>
      <c r="B478" s="339" t="s">
        <v>912</v>
      </c>
      <c r="C478" s="380">
        <v>1</v>
      </c>
      <c r="D478" s="380">
        <v>316</v>
      </c>
      <c r="E478" s="401">
        <f t="shared" si="24"/>
        <v>315</v>
      </c>
      <c r="F478" s="311" t="str">
        <f t="shared" si="22"/>
        <v>是</v>
      </c>
      <c r="G478" s="367" t="str">
        <f t="shared" si="23"/>
        <v>项</v>
      </c>
    </row>
    <row r="479" ht="36" customHeight="1" spans="1:7">
      <c r="A479" s="487" t="s">
        <v>913</v>
      </c>
      <c r="B479" s="492" t="s">
        <v>520</v>
      </c>
      <c r="C479" s="493">
        <v>0</v>
      </c>
      <c r="D479" s="493">
        <v>0</v>
      </c>
      <c r="E479" s="401" t="str">
        <f t="shared" si="24"/>
        <v/>
      </c>
      <c r="F479" s="311" t="str">
        <f t="shared" si="22"/>
        <v>否</v>
      </c>
      <c r="G479" s="367" t="str">
        <f t="shared" si="23"/>
        <v>项</v>
      </c>
    </row>
    <row r="480" ht="36" customHeight="1" spans="1:7">
      <c r="A480" s="487" t="s">
        <v>82</v>
      </c>
      <c r="B480" s="335" t="s">
        <v>83</v>
      </c>
      <c r="C480" s="377">
        <v>14052</v>
      </c>
      <c r="D480" s="377">
        <v>15190</v>
      </c>
      <c r="E480" s="401">
        <f t="shared" si="24"/>
        <v>0.081</v>
      </c>
      <c r="F480" s="311" t="str">
        <f t="shared" si="22"/>
        <v>是</v>
      </c>
      <c r="G480" s="367" t="str">
        <f t="shared" si="23"/>
        <v>类</v>
      </c>
    </row>
    <row r="481" ht="36" customHeight="1" spans="1:7">
      <c r="A481" s="487" t="s">
        <v>914</v>
      </c>
      <c r="B481" s="335" t="s">
        <v>915</v>
      </c>
      <c r="C481" s="377">
        <v>6194</v>
      </c>
      <c r="D481" s="377">
        <v>7152</v>
      </c>
      <c r="E481" s="400">
        <f t="shared" si="24"/>
        <v>0.155</v>
      </c>
      <c r="F481" s="311" t="str">
        <f t="shared" si="22"/>
        <v>是</v>
      </c>
      <c r="G481" s="367" t="str">
        <f t="shared" si="23"/>
        <v>款</v>
      </c>
    </row>
    <row r="482" ht="36" customHeight="1" spans="1:7">
      <c r="A482" s="488" t="s">
        <v>916</v>
      </c>
      <c r="B482" s="339" t="s">
        <v>140</v>
      </c>
      <c r="C482" s="380">
        <v>897</v>
      </c>
      <c r="D482" s="380">
        <v>589</v>
      </c>
      <c r="E482" s="401">
        <f t="shared" si="24"/>
        <v>-0.343</v>
      </c>
      <c r="F482" s="311" t="str">
        <f t="shared" si="22"/>
        <v>是</v>
      </c>
      <c r="G482" s="367" t="str">
        <f t="shared" si="23"/>
        <v>项</v>
      </c>
    </row>
    <row r="483" ht="36" customHeight="1" spans="1:7">
      <c r="A483" s="488" t="s">
        <v>917</v>
      </c>
      <c r="B483" s="339" t="s">
        <v>142</v>
      </c>
      <c r="C483" s="380">
        <v>203</v>
      </c>
      <c r="D483" s="380">
        <v>211</v>
      </c>
      <c r="E483" s="401">
        <f t="shared" si="24"/>
        <v>0.039</v>
      </c>
      <c r="F483" s="311" t="str">
        <f t="shared" si="22"/>
        <v>是</v>
      </c>
      <c r="G483" s="367" t="str">
        <f t="shared" si="23"/>
        <v>项</v>
      </c>
    </row>
    <row r="484" ht="36" customHeight="1" spans="1:7">
      <c r="A484" s="488" t="s">
        <v>918</v>
      </c>
      <c r="B484" s="339" t="s">
        <v>144</v>
      </c>
      <c r="C484" s="380">
        <v>0</v>
      </c>
      <c r="D484" s="380">
        <v>0</v>
      </c>
      <c r="E484" s="401" t="str">
        <f t="shared" si="24"/>
        <v/>
      </c>
      <c r="F484" s="311" t="str">
        <f t="shared" si="22"/>
        <v>否</v>
      </c>
      <c r="G484" s="367" t="str">
        <f t="shared" si="23"/>
        <v>项</v>
      </c>
    </row>
    <row r="485" ht="36" customHeight="1" spans="1:7">
      <c r="A485" s="488" t="s">
        <v>919</v>
      </c>
      <c r="B485" s="339" t="s">
        <v>920</v>
      </c>
      <c r="C485" s="380">
        <v>587</v>
      </c>
      <c r="D485" s="380">
        <v>592</v>
      </c>
      <c r="E485" s="401">
        <f t="shared" si="24"/>
        <v>0.009</v>
      </c>
      <c r="F485" s="311" t="str">
        <f t="shared" si="22"/>
        <v>是</v>
      </c>
      <c r="G485" s="367" t="str">
        <f t="shared" si="23"/>
        <v>项</v>
      </c>
    </row>
    <row r="486" ht="36" customHeight="1" spans="1:7">
      <c r="A486" s="488" t="s">
        <v>921</v>
      </c>
      <c r="B486" s="339" t="s">
        <v>922</v>
      </c>
      <c r="C486" s="380">
        <v>0</v>
      </c>
      <c r="D486" s="380">
        <v>0</v>
      </c>
      <c r="E486" s="401" t="str">
        <f t="shared" si="24"/>
        <v/>
      </c>
      <c r="F486" s="311" t="str">
        <f t="shared" si="22"/>
        <v>否</v>
      </c>
      <c r="G486" s="367" t="str">
        <f t="shared" si="23"/>
        <v>项</v>
      </c>
    </row>
    <row r="487" ht="36" customHeight="1" spans="1:7">
      <c r="A487" s="488" t="s">
        <v>923</v>
      </c>
      <c r="B487" s="339" t="s">
        <v>924</v>
      </c>
      <c r="C487" s="380">
        <v>0</v>
      </c>
      <c r="D487" s="380">
        <v>0</v>
      </c>
      <c r="E487" s="401" t="str">
        <f t="shared" si="24"/>
        <v/>
      </c>
      <c r="F487" s="311" t="str">
        <f t="shared" si="22"/>
        <v>否</v>
      </c>
      <c r="G487" s="367" t="str">
        <f t="shared" si="23"/>
        <v>项</v>
      </c>
    </row>
    <row r="488" ht="36" customHeight="1" spans="1:7">
      <c r="A488" s="488" t="s">
        <v>925</v>
      </c>
      <c r="B488" s="339" t="s">
        <v>926</v>
      </c>
      <c r="C488" s="380">
        <v>2243</v>
      </c>
      <c r="D488" s="380">
        <v>2336</v>
      </c>
      <c r="E488" s="401">
        <f t="shared" si="24"/>
        <v>0.041</v>
      </c>
      <c r="F488" s="311" t="str">
        <f t="shared" si="22"/>
        <v>是</v>
      </c>
      <c r="G488" s="367" t="str">
        <f t="shared" si="23"/>
        <v>项</v>
      </c>
    </row>
    <row r="489" ht="36" customHeight="1" spans="1:7">
      <c r="A489" s="488" t="s">
        <v>927</v>
      </c>
      <c r="B489" s="339" t="s">
        <v>928</v>
      </c>
      <c r="C489" s="380">
        <v>408</v>
      </c>
      <c r="D489" s="380">
        <v>427</v>
      </c>
      <c r="E489" s="401">
        <f t="shared" si="24"/>
        <v>0.047</v>
      </c>
      <c r="F489" s="311" t="str">
        <f t="shared" si="22"/>
        <v>是</v>
      </c>
      <c r="G489" s="367" t="str">
        <f t="shared" si="23"/>
        <v>项</v>
      </c>
    </row>
    <row r="490" ht="36" customHeight="1" spans="1:7">
      <c r="A490" s="488" t="s">
        <v>929</v>
      </c>
      <c r="B490" s="339" t="s">
        <v>930</v>
      </c>
      <c r="C490" s="380">
        <v>557</v>
      </c>
      <c r="D490" s="380">
        <v>610</v>
      </c>
      <c r="E490" s="401">
        <f t="shared" si="24"/>
        <v>0.095</v>
      </c>
      <c r="F490" s="311" t="str">
        <f t="shared" si="22"/>
        <v>是</v>
      </c>
      <c r="G490" s="367" t="str">
        <f t="shared" si="23"/>
        <v>项</v>
      </c>
    </row>
    <row r="491" ht="36" customHeight="1" spans="1:7">
      <c r="A491" s="488" t="s">
        <v>931</v>
      </c>
      <c r="B491" s="339" t="s">
        <v>932</v>
      </c>
      <c r="C491" s="380">
        <v>0</v>
      </c>
      <c r="D491" s="380">
        <v>0</v>
      </c>
      <c r="E491" s="401" t="str">
        <f t="shared" si="24"/>
        <v/>
      </c>
      <c r="F491" s="311" t="str">
        <f t="shared" si="22"/>
        <v>否</v>
      </c>
      <c r="G491" s="367" t="str">
        <f t="shared" si="23"/>
        <v>项</v>
      </c>
    </row>
    <row r="492" ht="36" customHeight="1" spans="1:7">
      <c r="A492" s="488" t="s">
        <v>933</v>
      </c>
      <c r="B492" s="339" t="s">
        <v>934</v>
      </c>
      <c r="C492" s="380">
        <v>32</v>
      </c>
      <c r="D492" s="380">
        <v>19</v>
      </c>
      <c r="E492" s="401">
        <f t="shared" si="24"/>
        <v>-0.406</v>
      </c>
      <c r="F492" s="311" t="str">
        <f t="shared" si="22"/>
        <v>是</v>
      </c>
      <c r="G492" s="367" t="str">
        <f t="shared" si="23"/>
        <v>项</v>
      </c>
    </row>
    <row r="493" ht="36" customHeight="1" spans="1:7">
      <c r="A493" s="488" t="s">
        <v>935</v>
      </c>
      <c r="B493" s="339" t="s">
        <v>936</v>
      </c>
      <c r="C493" s="380">
        <v>10</v>
      </c>
      <c r="D493" s="380">
        <v>0</v>
      </c>
      <c r="E493" s="401">
        <f t="shared" si="24"/>
        <v>-1</v>
      </c>
      <c r="F493" s="311" t="str">
        <f t="shared" si="22"/>
        <v>是</v>
      </c>
      <c r="G493" s="367" t="str">
        <f t="shared" si="23"/>
        <v>项</v>
      </c>
    </row>
    <row r="494" ht="36" customHeight="1" spans="1:7">
      <c r="A494" s="488" t="s">
        <v>937</v>
      </c>
      <c r="B494" s="339" t="s">
        <v>938</v>
      </c>
      <c r="C494" s="380">
        <v>60</v>
      </c>
      <c r="D494" s="380">
        <v>50</v>
      </c>
      <c r="E494" s="401">
        <f t="shared" si="24"/>
        <v>-0.167</v>
      </c>
      <c r="F494" s="311" t="str">
        <f t="shared" si="22"/>
        <v>是</v>
      </c>
      <c r="G494" s="367" t="str">
        <f t="shared" si="23"/>
        <v>项</v>
      </c>
    </row>
    <row r="495" ht="36" customHeight="1" spans="1:7">
      <c r="A495" s="488" t="s">
        <v>939</v>
      </c>
      <c r="B495" s="339" t="s">
        <v>940</v>
      </c>
      <c r="C495" s="380">
        <v>0</v>
      </c>
      <c r="D495" s="380">
        <v>61</v>
      </c>
      <c r="E495" s="401" t="str">
        <f t="shared" si="24"/>
        <v/>
      </c>
      <c r="F495" s="311" t="str">
        <f t="shared" si="22"/>
        <v>是</v>
      </c>
      <c r="G495" s="367" t="str">
        <f t="shared" si="23"/>
        <v>项</v>
      </c>
    </row>
    <row r="496" ht="36" customHeight="1" spans="1:7">
      <c r="A496" s="488" t="s">
        <v>941</v>
      </c>
      <c r="B496" s="339" t="s">
        <v>942</v>
      </c>
      <c r="C496" s="380">
        <v>1197</v>
      </c>
      <c r="D496" s="380">
        <v>2256</v>
      </c>
      <c r="E496" s="401">
        <f t="shared" si="24"/>
        <v>0.885</v>
      </c>
      <c r="F496" s="311" t="str">
        <f t="shared" si="22"/>
        <v>是</v>
      </c>
      <c r="G496" s="367" t="str">
        <f t="shared" si="23"/>
        <v>项</v>
      </c>
    </row>
    <row r="497" ht="36" customHeight="1" spans="1:7">
      <c r="A497" s="487" t="s">
        <v>943</v>
      </c>
      <c r="B497" s="335" t="s">
        <v>944</v>
      </c>
      <c r="C497" s="377">
        <v>1380</v>
      </c>
      <c r="D497" s="377">
        <v>1275</v>
      </c>
      <c r="E497" s="400">
        <f t="shared" si="24"/>
        <v>-0.076</v>
      </c>
      <c r="F497" s="311" t="str">
        <f t="shared" si="22"/>
        <v>是</v>
      </c>
      <c r="G497" s="367" t="str">
        <f t="shared" si="23"/>
        <v>款</v>
      </c>
    </row>
    <row r="498" ht="36" customHeight="1" spans="1:7">
      <c r="A498" s="488" t="s">
        <v>945</v>
      </c>
      <c r="B498" s="339" t="s">
        <v>140</v>
      </c>
      <c r="C498" s="380">
        <v>0</v>
      </c>
      <c r="D498" s="380">
        <v>0</v>
      </c>
      <c r="E498" s="401" t="str">
        <f t="shared" si="24"/>
        <v/>
      </c>
      <c r="F498" s="311" t="str">
        <f t="shared" si="22"/>
        <v>否</v>
      </c>
      <c r="G498" s="367" t="str">
        <f t="shared" si="23"/>
        <v>项</v>
      </c>
    </row>
    <row r="499" ht="36" customHeight="1" spans="1:7">
      <c r="A499" s="488" t="s">
        <v>946</v>
      </c>
      <c r="B499" s="339" t="s">
        <v>142</v>
      </c>
      <c r="C499" s="380">
        <v>0</v>
      </c>
      <c r="D499" s="380">
        <v>0</v>
      </c>
      <c r="E499" s="401" t="str">
        <f t="shared" si="24"/>
        <v/>
      </c>
      <c r="F499" s="311" t="str">
        <f t="shared" si="22"/>
        <v>否</v>
      </c>
      <c r="G499" s="367" t="str">
        <f t="shared" si="23"/>
        <v>项</v>
      </c>
    </row>
    <row r="500" ht="36" customHeight="1" spans="1:7">
      <c r="A500" s="488" t="s">
        <v>947</v>
      </c>
      <c r="B500" s="339" t="s">
        <v>144</v>
      </c>
      <c r="C500" s="380">
        <v>0</v>
      </c>
      <c r="D500" s="380">
        <v>0</v>
      </c>
      <c r="E500" s="401" t="str">
        <f t="shared" si="24"/>
        <v/>
      </c>
      <c r="F500" s="311" t="str">
        <f t="shared" si="22"/>
        <v>否</v>
      </c>
      <c r="G500" s="367" t="str">
        <f t="shared" si="23"/>
        <v>项</v>
      </c>
    </row>
    <row r="501" ht="36" customHeight="1" spans="1:7">
      <c r="A501" s="488" t="s">
        <v>948</v>
      </c>
      <c r="B501" s="339" t="s">
        <v>949</v>
      </c>
      <c r="C501" s="380">
        <v>15</v>
      </c>
      <c r="D501" s="380">
        <v>2</v>
      </c>
      <c r="E501" s="401">
        <f t="shared" si="24"/>
        <v>-0.867</v>
      </c>
      <c r="F501" s="311" t="str">
        <f t="shared" si="22"/>
        <v>是</v>
      </c>
      <c r="G501" s="367" t="str">
        <f t="shared" si="23"/>
        <v>项</v>
      </c>
    </row>
    <row r="502" ht="36" customHeight="1" spans="1:7">
      <c r="A502" s="488" t="s">
        <v>950</v>
      </c>
      <c r="B502" s="339" t="s">
        <v>951</v>
      </c>
      <c r="C502" s="380">
        <v>1137</v>
      </c>
      <c r="D502" s="380">
        <v>1076</v>
      </c>
      <c r="E502" s="401">
        <f t="shared" si="24"/>
        <v>-0.054</v>
      </c>
      <c r="F502" s="311" t="str">
        <f t="shared" si="22"/>
        <v>是</v>
      </c>
      <c r="G502" s="367" t="str">
        <f t="shared" si="23"/>
        <v>项</v>
      </c>
    </row>
    <row r="503" ht="36" customHeight="1" spans="1:7">
      <c r="A503" s="488" t="s">
        <v>952</v>
      </c>
      <c r="B503" s="339" t="s">
        <v>953</v>
      </c>
      <c r="C503" s="380">
        <v>0</v>
      </c>
      <c r="D503" s="380">
        <v>0</v>
      </c>
      <c r="E503" s="401" t="str">
        <f t="shared" si="24"/>
        <v/>
      </c>
      <c r="F503" s="311" t="str">
        <f t="shared" si="22"/>
        <v>否</v>
      </c>
      <c r="G503" s="367" t="str">
        <f t="shared" si="23"/>
        <v>项</v>
      </c>
    </row>
    <row r="504" ht="36" customHeight="1" spans="1:7">
      <c r="A504" s="488" t="s">
        <v>954</v>
      </c>
      <c r="B504" s="339" t="s">
        <v>955</v>
      </c>
      <c r="C504" s="380">
        <v>228</v>
      </c>
      <c r="D504" s="380">
        <v>197</v>
      </c>
      <c r="E504" s="401">
        <f t="shared" si="24"/>
        <v>-0.136</v>
      </c>
      <c r="F504" s="311" t="str">
        <f t="shared" si="22"/>
        <v>是</v>
      </c>
      <c r="G504" s="367" t="str">
        <f t="shared" si="23"/>
        <v>项</v>
      </c>
    </row>
    <row r="505" ht="36" customHeight="1" spans="1:7">
      <c r="A505" s="487" t="s">
        <v>956</v>
      </c>
      <c r="B505" s="335" t="s">
        <v>957</v>
      </c>
      <c r="C505" s="377">
        <v>744</v>
      </c>
      <c r="D505" s="377">
        <v>705</v>
      </c>
      <c r="E505" s="400">
        <f t="shared" si="24"/>
        <v>-0.052</v>
      </c>
      <c r="F505" s="311" t="str">
        <f t="shared" si="22"/>
        <v>是</v>
      </c>
      <c r="G505" s="367" t="str">
        <f t="shared" si="23"/>
        <v>款</v>
      </c>
    </row>
    <row r="506" ht="36" customHeight="1" spans="1:7">
      <c r="A506" s="488" t="s">
        <v>958</v>
      </c>
      <c r="B506" s="339" t="s">
        <v>140</v>
      </c>
      <c r="C506" s="380">
        <v>223</v>
      </c>
      <c r="D506" s="380">
        <v>228</v>
      </c>
      <c r="E506" s="401">
        <f t="shared" si="24"/>
        <v>0.022</v>
      </c>
      <c r="F506" s="311" t="str">
        <f t="shared" si="22"/>
        <v>是</v>
      </c>
      <c r="G506" s="367" t="str">
        <f t="shared" si="23"/>
        <v>项</v>
      </c>
    </row>
    <row r="507" ht="36" customHeight="1" spans="1:7">
      <c r="A507" s="488" t="s">
        <v>959</v>
      </c>
      <c r="B507" s="339" t="s">
        <v>142</v>
      </c>
      <c r="C507" s="380">
        <v>0</v>
      </c>
      <c r="D507" s="380">
        <v>0</v>
      </c>
      <c r="E507" s="401" t="str">
        <f t="shared" si="24"/>
        <v/>
      </c>
      <c r="F507" s="311" t="str">
        <f t="shared" si="22"/>
        <v>否</v>
      </c>
      <c r="G507" s="367" t="str">
        <f t="shared" si="23"/>
        <v>项</v>
      </c>
    </row>
    <row r="508" ht="36" customHeight="1" spans="1:7">
      <c r="A508" s="488" t="s">
        <v>960</v>
      </c>
      <c r="B508" s="339" t="s">
        <v>144</v>
      </c>
      <c r="C508" s="380">
        <v>0</v>
      </c>
      <c r="D508" s="380">
        <v>0</v>
      </c>
      <c r="E508" s="401" t="str">
        <f t="shared" si="24"/>
        <v/>
      </c>
      <c r="F508" s="311" t="str">
        <f t="shared" si="22"/>
        <v>否</v>
      </c>
      <c r="G508" s="367" t="str">
        <f t="shared" si="23"/>
        <v>项</v>
      </c>
    </row>
    <row r="509" ht="36" customHeight="1" spans="1:7">
      <c r="A509" s="488" t="s">
        <v>961</v>
      </c>
      <c r="B509" s="339" t="s">
        <v>962</v>
      </c>
      <c r="C509" s="380">
        <v>0</v>
      </c>
      <c r="D509" s="380">
        <v>0</v>
      </c>
      <c r="E509" s="401" t="str">
        <f t="shared" si="24"/>
        <v/>
      </c>
      <c r="F509" s="311" t="str">
        <f t="shared" si="22"/>
        <v>否</v>
      </c>
      <c r="G509" s="367" t="str">
        <f t="shared" si="23"/>
        <v>项</v>
      </c>
    </row>
    <row r="510" ht="36" customHeight="1" spans="1:7">
      <c r="A510" s="488" t="s">
        <v>963</v>
      </c>
      <c r="B510" s="339" t="s">
        <v>964</v>
      </c>
      <c r="C510" s="380">
        <v>0</v>
      </c>
      <c r="D510" s="380">
        <v>12</v>
      </c>
      <c r="E510" s="401" t="str">
        <f t="shared" si="24"/>
        <v/>
      </c>
      <c r="F510" s="311" t="str">
        <f t="shared" si="22"/>
        <v>是</v>
      </c>
      <c r="G510" s="367" t="str">
        <f t="shared" si="23"/>
        <v>项</v>
      </c>
    </row>
    <row r="511" ht="36" customHeight="1" spans="1:7">
      <c r="A511" s="488" t="s">
        <v>965</v>
      </c>
      <c r="B511" s="339" t="s">
        <v>966</v>
      </c>
      <c r="C511" s="380">
        <v>0</v>
      </c>
      <c r="D511" s="380">
        <v>0</v>
      </c>
      <c r="E511" s="401" t="str">
        <f t="shared" si="24"/>
        <v/>
      </c>
      <c r="F511" s="311" t="str">
        <f t="shared" si="22"/>
        <v>否</v>
      </c>
      <c r="G511" s="367" t="str">
        <f t="shared" si="23"/>
        <v>项</v>
      </c>
    </row>
    <row r="512" ht="36" customHeight="1" spans="1:7">
      <c r="A512" s="488" t="s">
        <v>967</v>
      </c>
      <c r="B512" s="339" t="s">
        <v>968</v>
      </c>
      <c r="C512" s="380">
        <v>420</v>
      </c>
      <c r="D512" s="380">
        <v>371</v>
      </c>
      <c r="E512" s="401">
        <f t="shared" si="24"/>
        <v>-0.117</v>
      </c>
      <c r="F512" s="311" t="str">
        <f t="shared" si="22"/>
        <v>是</v>
      </c>
      <c r="G512" s="367" t="str">
        <f t="shared" si="23"/>
        <v>项</v>
      </c>
    </row>
    <row r="513" ht="36" customHeight="1" spans="1:7">
      <c r="A513" s="488" t="s">
        <v>969</v>
      </c>
      <c r="B513" s="339" t="s">
        <v>970</v>
      </c>
      <c r="C513" s="380">
        <v>99</v>
      </c>
      <c r="D513" s="380">
        <v>94</v>
      </c>
      <c r="E513" s="401">
        <f t="shared" si="24"/>
        <v>-0.051</v>
      </c>
      <c r="F513" s="311" t="str">
        <f t="shared" si="22"/>
        <v>是</v>
      </c>
      <c r="G513" s="367" t="str">
        <f t="shared" si="23"/>
        <v>项</v>
      </c>
    </row>
    <row r="514" ht="36" customHeight="1" spans="1:7">
      <c r="A514" s="488" t="s">
        <v>971</v>
      </c>
      <c r="B514" s="339" t="s">
        <v>972</v>
      </c>
      <c r="C514" s="380">
        <v>0</v>
      </c>
      <c r="D514" s="380">
        <v>0</v>
      </c>
      <c r="E514" s="401" t="str">
        <f t="shared" si="24"/>
        <v/>
      </c>
      <c r="F514" s="311" t="str">
        <f t="shared" si="22"/>
        <v>否</v>
      </c>
      <c r="G514" s="367" t="str">
        <f t="shared" si="23"/>
        <v>项</v>
      </c>
    </row>
    <row r="515" ht="36" customHeight="1" spans="1:7">
      <c r="A515" s="488" t="s">
        <v>973</v>
      </c>
      <c r="B515" s="339" t="s">
        <v>974</v>
      </c>
      <c r="C515" s="380">
        <v>2</v>
      </c>
      <c r="D515" s="380">
        <v>0</v>
      </c>
      <c r="E515" s="401">
        <f t="shared" si="24"/>
        <v>-1</v>
      </c>
      <c r="F515" s="311" t="str">
        <f t="shared" si="22"/>
        <v>是</v>
      </c>
      <c r="G515" s="367" t="str">
        <f t="shared" si="23"/>
        <v>项</v>
      </c>
    </row>
    <row r="516" ht="36" customHeight="1" spans="1:7">
      <c r="A516" s="487" t="s">
        <v>975</v>
      </c>
      <c r="B516" s="335" t="s">
        <v>976</v>
      </c>
      <c r="C516" s="377">
        <v>1812</v>
      </c>
      <c r="D516" s="377">
        <v>0</v>
      </c>
      <c r="E516" s="400">
        <f t="shared" si="24"/>
        <v>-1</v>
      </c>
      <c r="F516" s="311" t="str">
        <f t="shared" ref="F516:F579" si="25">IF(LEN(A516)=3,"是",IF(B516&lt;&gt;"",IF(SUM(C516:D516)&lt;&gt;0,"是","否"),"是"))</f>
        <v>是</v>
      </c>
      <c r="G516" s="367" t="str">
        <f t="shared" ref="G516:G579" si="26">IF(LEN(A516)=3,"类",IF(LEN(A516)=5,"款","项"))</f>
        <v>款</v>
      </c>
    </row>
    <row r="517" ht="36" customHeight="1" spans="1:7">
      <c r="A517" s="488" t="s">
        <v>977</v>
      </c>
      <c r="B517" s="339" t="s">
        <v>140</v>
      </c>
      <c r="C517" s="380">
        <v>0</v>
      </c>
      <c r="D517" s="380">
        <v>0</v>
      </c>
      <c r="E517" s="401" t="str">
        <f t="shared" si="24"/>
        <v/>
      </c>
      <c r="F517" s="311" t="str">
        <f t="shared" si="25"/>
        <v>否</v>
      </c>
      <c r="G517" s="367" t="str">
        <f t="shared" si="26"/>
        <v>项</v>
      </c>
    </row>
    <row r="518" ht="36" customHeight="1" spans="1:7">
      <c r="A518" s="488" t="s">
        <v>978</v>
      </c>
      <c r="B518" s="339" t="s">
        <v>142</v>
      </c>
      <c r="C518" s="380">
        <v>0</v>
      </c>
      <c r="D518" s="380">
        <v>0</v>
      </c>
      <c r="E518" s="401" t="str">
        <f t="shared" si="24"/>
        <v/>
      </c>
      <c r="F518" s="311" t="str">
        <f t="shared" si="25"/>
        <v>否</v>
      </c>
      <c r="G518" s="367" t="str">
        <f t="shared" si="26"/>
        <v>项</v>
      </c>
    </row>
    <row r="519" ht="36" customHeight="1" spans="1:7">
      <c r="A519" s="488" t="s">
        <v>979</v>
      </c>
      <c r="B519" s="339" t="s">
        <v>144</v>
      </c>
      <c r="C519" s="380">
        <v>0</v>
      </c>
      <c r="D519" s="380">
        <v>0</v>
      </c>
      <c r="E519" s="401" t="str">
        <f t="shared" si="24"/>
        <v/>
      </c>
      <c r="F519" s="311" t="str">
        <f t="shared" si="25"/>
        <v>否</v>
      </c>
      <c r="G519" s="367" t="str">
        <f t="shared" si="26"/>
        <v>项</v>
      </c>
    </row>
    <row r="520" ht="36" customHeight="1" spans="1:7">
      <c r="A520" s="488" t="s">
        <v>980</v>
      </c>
      <c r="B520" s="339" t="s">
        <v>981</v>
      </c>
      <c r="C520" s="380">
        <v>0</v>
      </c>
      <c r="D520" s="380">
        <v>0</v>
      </c>
      <c r="E520" s="401" t="str">
        <f t="shared" si="24"/>
        <v/>
      </c>
      <c r="F520" s="311" t="str">
        <f t="shared" si="25"/>
        <v>否</v>
      </c>
      <c r="G520" s="367" t="str">
        <f t="shared" si="26"/>
        <v>项</v>
      </c>
    </row>
    <row r="521" ht="36" customHeight="1" spans="1:7">
      <c r="A521" s="488" t="s">
        <v>982</v>
      </c>
      <c r="B521" s="339" t="s">
        <v>983</v>
      </c>
      <c r="C521" s="380">
        <v>1812</v>
      </c>
      <c r="D521" s="380">
        <v>0</v>
      </c>
      <c r="E521" s="401">
        <f t="shared" si="24"/>
        <v>-1</v>
      </c>
      <c r="F521" s="311" t="str">
        <f t="shared" si="25"/>
        <v>是</v>
      </c>
      <c r="G521" s="367" t="str">
        <f t="shared" si="26"/>
        <v>项</v>
      </c>
    </row>
    <row r="522" ht="36" customHeight="1" spans="1:7">
      <c r="A522" s="488" t="s">
        <v>984</v>
      </c>
      <c r="B522" s="339" t="s">
        <v>985</v>
      </c>
      <c r="C522" s="380">
        <v>0</v>
      </c>
      <c r="D522" s="380">
        <v>0</v>
      </c>
      <c r="E522" s="401" t="str">
        <f t="shared" si="24"/>
        <v/>
      </c>
      <c r="F522" s="311" t="str">
        <f t="shared" si="25"/>
        <v>否</v>
      </c>
      <c r="G522" s="367" t="str">
        <f t="shared" si="26"/>
        <v>项</v>
      </c>
    </row>
    <row r="523" ht="36" customHeight="1" spans="1:7">
      <c r="A523" s="488" t="s">
        <v>986</v>
      </c>
      <c r="B523" s="339" t="s">
        <v>987</v>
      </c>
      <c r="C523" s="380">
        <v>0</v>
      </c>
      <c r="D523" s="380">
        <v>0</v>
      </c>
      <c r="E523" s="401" t="str">
        <f t="shared" si="24"/>
        <v/>
      </c>
      <c r="F523" s="311" t="str">
        <f t="shared" si="25"/>
        <v>否</v>
      </c>
      <c r="G523" s="367" t="str">
        <f t="shared" si="26"/>
        <v>项</v>
      </c>
    </row>
    <row r="524" ht="36" customHeight="1" spans="1:7">
      <c r="A524" s="488" t="s">
        <v>988</v>
      </c>
      <c r="B524" s="339" t="s">
        <v>989</v>
      </c>
      <c r="C524" s="380">
        <v>0</v>
      </c>
      <c r="D524" s="380">
        <v>0</v>
      </c>
      <c r="E524" s="401" t="str">
        <f t="shared" si="24"/>
        <v/>
      </c>
      <c r="F524" s="311" t="str">
        <f t="shared" si="25"/>
        <v>否</v>
      </c>
      <c r="G524" s="367" t="str">
        <f t="shared" si="26"/>
        <v>项</v>
      </c>
    </row>
    <row r="525" ht="36" customHeight="1" spans="1:7">
      <c r="A525" s="487" t="s">
        <v>990</v>
      </c>
      <c r="B525" s="335" t="s">
        <v>991</v>
      </c>
      <c r="C525" s="377">
        <v>3316</v>
      </c>
      <c r="D525" s="377">
        <v>2168</v>
      </c>
      <c r="E525" s="400">
        <f t="shared" ref="E525:E588" si="27">IF(C525&gt;0,D525/C525-1,IF(C525&lt;0,-(D525/C525-1),""))</f>
        <v>-0.346</v>
      </c>
      <c r="F525" s="311" t="str">
        <f t="shared" si="25"/>
        <v>是</v>
      </c>
      <c r="G525" s="367" t="str">
        <f t="shared" si="26"/>
        <v>款</v>
      </c>
    </row>
    <row r="526" ht="36" customHeight="1" spans="1:7">
      <c r="A526" s="488" t="s">
        <v>992</v>
      </c>
      <c r="B526" s="339" t="s">
        <v>140</v>
      </c>
      <c r="C526" s="380">
        <v>221</v>
      </c>
      <c r="D526" s="380">
        <v>227</v>
      </c>
      <c r="E526" s="401">
        <f t="shared" si="27"/>
        <v>0.027</v>
      </c>
      <c r="F526" s="311" t="str">
        <f t="shared" si="25"/>
        <v>是</v>
      </c>
      <c r="G526" s="367" t="str">
        <f t="shared" si="26"/>
        <v>项</v>
      </c>
    </row>
    <row r="527" ht="36" customHeight="1" spans="1:7">
      <c r="A527" s="488" t="s">
        <v>993</v>
      </c>
      <c r="B527" s="339" t="s">
        <v>142</v>
      </c>
      <c r="C527" s="380">
        <v>25</v>
      </c>
      <c r="D527" s="380">
        <v>39</v>
      </c>
      <c r="E527" s="401">
        <f t="shared" si="27"/>
        <v>0.56</v>
      </c>
      <c r="F527" s="311" t="str">
        <f t="shared" si="25"/>
        <v>是</v>
      </c>
      <c r="G527" s="367" t="str">
        <f t="shared" si="26"/>
        <v>项</v>
      </c>
    </row>
    <row r="528" ht="36" customHeight="1" spans="1:7">
      <c r="A528" s="488" t="s">
        <v>994</v>
      </c>
      <c r="B528" s="339" t="s">
        <v>144</v>
      </c>
      <c r="C528" s="380">
        <v>0</v>
      </c>
      <c r="D528" s="380">
        <v>0</v>
      </c>
      <c r="E528" s="401" t="str">
        <f t="shared" si="27"/>
        <v/>
      </c>
      <c r="F528" s="311" t="str">
        <f t="shared" si="25"/>
        <v>否</v>
      </c>
      <c r="G528" s="367" t="str">
        <f t="shared" si="26"/>
        <v>项</v>
      </c>
    </row>
    <row r="529" ht="36" customHeight="1" spans="1:7">
      <c r="A529" s="488" t="s">
        <v>995</v>
      </c>
      <c r="B529" s="339" t="s">
        <v>996</v>
      </c>
      <c r="C529" s="380">
        <v>0</v>
      </c>
      <c r="D529" s="380"/>
      <c r="E529" s="401" t="str">
        <f t="shared" si="27"/>
        <v/>
      </c>
      <c r="F529" s="311" t="str">
        <f t="shared" si="25"/>
        <v>否</v>
      </c>
      <c r="G529" s="367" t="str">
        <f t="shared" si="26"/>
        <v>项</v>
      </c>
    </row>
    <row r="530" ht="36" customHeight="1" spans="1:7">
      <c r="A530" s="488" t="s">
        <v>997</v>
      </c>
      <c r="B530" s="339" t="s">
        <v>998</v>
      </c>
      <c r="C530" s="380"/>
      <c r="D530" s="380"/>
      <c r="E530" s="401" t="str">
        <f t="shared" si="27"/>
        <v/>
      </c>
      <c r="F530" s="311" t="str">
        <f t="shared" si="25"/>
        <v>否</v>
      </c>
      <c r="G530" s="367" t="str">
        <f t="shared" si="26"/>
        <v>项</v>
      </c>
    </row>
    <row r="531" ht="36" customHeight="1" spans="1:7">
      <c r="A531" s="488" t="s">
        <v>999</v>
      </c>
      <c r="B531" s="339" t="s">
        <v>1000</v>
      </c>
      <c r="C531" s="380">
        <v>0</v>
      </c>
      <c r="D531" s="380">
        <v>0</v>
      </c>
      <c r="E531" s="401" t="str">
        <f t="shared" si="27"/>
        <v/>
      </c>
      <c r="F531" s="311" t="str">
        <f t="shared" si="25"/>
        <v>否</v>
      </c>
      <c r="G531" s="367" t="str">
        <f t="shared" si="26"/>
        <v>项</v>
      </c>
    </row>
    <row r="532" ht="36" customHeight="1" spans="1:7">
      <c r="A532" s="498" t="s">
        <v>1001</v>
      </c>
      <c r="B532" s="339" t="s">
        <v>1002</v>
      </c>
      <c r="C532" s="380">
        <v>0</v>
      </c>
      <c r="D532" s="380">
        <v>0</v>
      </c>
      <c r="E532" s="401" t="str">
        <f t="shared" si="27"/>
        <v/>
      </c>
      <c r="F532" s="311" t="str">
        <f t="shared" si="25"/>
        <v>否</v>
      </c>
      <c r="G532" s="367" t="str">
        <f t="shared" si="26"/>
        <v>项</v>
      </c>
    </row>
    <row r="533" ht="36" customHeight="1" spans="1:7">
      <c r="A533" s="498" t="s">
        <v>1003</v>
      </c>
      <c r="B533" s="339" t="s">
        <v>1004</v>
      </c>
      <c r="C533" s="380">
        <v>2795</v>
      </c>
      <c r="D533" s="380">
        <v>1828</v>
      </c>
      <c r="E533" s="401">
        <f t="shared" si="27"/>
        <v>-0.346</v>
      </c>
      <c r="F533" s="311" t="str">
        <f t="shared" si="25"/>
        <v>是</v>
      </c>
      <c r="G533" s="367" t="str">
        <f t="shared" si="26"/>
        <v>项</v>
      </c>
    </row>
    <row r="534" ht="36" customHeight="1" spans="1:7">
      <c r="A534" s="488" t="s">
        <v>1005</v>
      </c>
      <c r="B534" s="339" t="s">
        <v>1006</v>
      </c>
      <c r="C534" s="380">
        <v>275</v>
      </c>
      <c r="D534" s="380">
        <v>74</v>
      </c>
      <c r="E534" s="401">
        <f t="shared" si="27"/>
        <v>-0.731</v>
      </c>
      <c r="F534" s="311" t="str">
        <f t="shared" si="25"/>
        <v>是</v>
      </c>
      <c r="G534" s="367" t="str">
        <f t="shared" si="26"/>
        <v>项</v>
      </c>
    </row>
    <row r="535" ht="36" customHeight="1" spans="1:7">
      <c r="A535" s="487" t="s">
        <v>1007</v>
      </c>
      <c r="B535" s="335" t="s">
        <v>1008</v>
      </c>
      <c r="C535" s="377">
        <v>606</v>
      </c>
      <c r="D535" s="377">
        <v>3890</v>
      </c>
      <c r="E535" s="400">
        <f t="shared" si="27"/>
        <v>5.419</v>
      </c>
      <c r="F535" s="311" t="str">
        <f t="shared" si="25"/>
        <v>是</v>
      </c>
      <c r="G535" s="367" t="str">
        <f t="shared" si="26"/>
        <v>款</v>
      </c>
    </row>
    <row r="536" ht="36" customHeight="1" spans="1:7">
      <c r="A536" s="488" t="s">
        <v>1009</v>
      </c>
      <c r="B536" s="339" t="s">
        <v>1010</v>
      </c>
      <c r="C536" s="380">
        <v>277</v>
      </c>
      <c r="D536" s="380">
        <v>0</v>
      </c>
      <c r="E536" s="401">
        <f t="shared" si="27"/>
        <v>-1</v>
      </c>
      <c r="F536" s="311" t="str">
        <f t="shared" si="25"/>
        <v>是</v>
      </c>
      <c r="G536" s="367" t="str">
        <f t="shared" si="26"/>
        <v>项</v>
      </c>
    </row>
    <row r="537" ht="36" customHeight="1" spans="1:7">
      <c r="A537" s="488" t="s">
        <v>1011</v>
      </c>
      <c r="B537" s="339" t="s">
        <v>1012</v>
      </c>
      <c r="C537" s="380">
        <v>0</v>
      </c>
      <c r="D537" s="380">
        <v>0</v>
      </c>
      <c r="E537" s="401" t="str">
        <f t="shared" si="27"/>
        <v/>
      </c>
      <c r="F537" s="311" t="str">
        <f t="shared" si="25"/>
        <v>否</v>
      </c>
      <c r="G537" s="367" t="str">
        <f t="shared" si="26"/>
        <v>项</v>
      </c>
    </row>
    <row r="538" ht="36" customHeight="1" spans="1:7">
      <c r="A538" s="488" t="s">
        <v>1013</v>
      </c>
      <c r="B538" s="339" t="s">
        <v>1014</v>
      </c>
      <c r="C538" s="380">
        <v>329</v>
      </c>
      <c r="D538" s="380">
        <v>3890</v>
      </c>
      <c r="E538" s="401">
        <f t="shared" si="27"/>
        <v>10.824</v>
      </c>
      <c r="F538" s="311" t="str">
        <f t="shared" si="25"/>
        <v>是</v>
      </c>
      <c r="G538" s="367" t="str">
        <f t="shared" si="26"/>
        <v>项</v>
      </c>
    </row>
    <row r="539" ht="36" customHeight="1" spans="1:7">
      <c r="A539" s="491" t="s">
        <v>1015</v>
      </c>
      <c r="B539" s="492" t="s">
        <v>520</v>
      </c>
      <c r="C539" s="493">
        <v>0</v>
      </c>
      <c r="D539" s="493">
        <v>0</v>
      </c>
      <c r="E539" s="401" t="str">
        <f t="shared" si="27"/>
        <v/>
      </c>
      <c r="F539" s="311" t="str">
        <f t="shared" si="25"/>
        <v>否</v>
      </c>
      <c r="G539" s="367" t="str">
        <f t="shared" si="26"/>
        <v>项</v>
      </c>
    </row>
    <row r="540" ht="36" customHeight="1" spans="1:7">
      <c r="A540" s="487" t="s">
        <v>84</v>
      </c>
      <c r="B540" s="335" t="s">
        <v>85</v>
      </c>
      <c r="C540" s="377">
        <v>120470</v>
      </c>
      <c r="D540" s="377">
        <v>152712</v>
      </c>
      <c r="E540" s="401">
        <f t="shared" si="27"/>
        <v>0.268</v>
      </c>
      <c r="F540" s="311" t="str">
        <f t="shared" si="25"/>
        <v>是</v>
      </c>
      <c r="G540" s="367" t="str">
        <f t="shared" si="26"/>
        <v>类</v>
      </c>
    </row>
    <row r="541" ht="36" customHeight="1" spans="1:7">
      <c r="A541" s="487" t="s">
        <v>1016</v>
      </c>
      <c r="B541" s="335" t="s">
        <v>1017</v>
      </c>
      <c r="C541" s="377">
        <v>4086</v>
      </c>
      <c r="D541" s="377">
        <v>4554</v>
      </c>
      <c r="E541" s="400">
        <f t="shared" si="27"/>
        <v>0.115</v>
      </c>
      <c r="F541" s="311" t="str">
        <f t="shared" si="25"/>
        <v>是</v>
      </c>
      <c r="G541" s="367" t="str">
        <f t="shared" si="26"/>
        <v>款</v>
      </c>
    </row>
    <row r="542" ht="36" customHeight="1" spans="1:7">
      <c r="A542" s="488" t="s">
        <v>1018</v>
      </c>
      <c r="B542" s="339" t="s">
        <v>140</v>
      </c>
      <c r="C542" s="380">
        <v>2065</v>
      </c>
      <c r="D542" s="380">
        <v>2068</v>
      </c>
      <c r="E542" s="401">
        <f t="shared" si="27"/>
        <v>0.001</v>
      </c>
      <c r="F542" s="311" t="str">
        <f t="shared" si="25"/>
        <v>是</v>
      </c>
      <c r="G542" s="367" t="str">
        <f t="shared" si="26"/>
        <v>项</v>
      </c>
    </row>
    <row r="543" ht="36" customHeight="1" spans="1:7">
      <c r="A543" s="488" t="s">
        <v>1019</v>
      </c>
      <c r="B543" s="339" t="s">
        <v>142</v>
      </c>
      <c r="C543" s="380">
        <v>75</v>
      </c>
      <c r="D543" s="380">
        <v>430</v>
      </c>
      <c r="E543" s="401">
        <f t="shared" si="27"/>
        <v>4.733</v>
      </c>
      <c r="F543" s="311" t="str">
        <f t="shared" si="25"/>
        <v>是</v>
      </c>
      <c r="G543" s="367" t="str">
        <f t="shared" si="26"/>
        <v>项</v>
      </c>
    </row>
    <row r="544" ht="36" customHeight="1" spans="1:7">
      <c r="A544" s="488" t="s">
        <v>1020</v>
      </c>
      <c r="B544" s="339" t="s">
        <v>144</v>
      </c>
      <c r="C544" s="380">
        <v>0</v>
      </c>
      <c r="D544" s="380">
        <v>0</v>
      </c>
      <c r="E544" s="401" t="str">
        <f t="shared" si="27"/>
        <v/>
      </c>
      <c r="F544" s="311" t="str">
        <f t="shared" si="25"/>
        <v>否</v>
      </c>
      <c r="G544" s="367" t="str">
        <f t="shared" si="26"/>
        <v>项</v>
      </c>
    </row>
    <row r="545" ht="36" customHeight="1" spans="1:7">
      <c r="A545" s="488" t="s">
        <v>1021</v>
      </c>
      <c r="B545" s="339" t="s">
        <v>1022</v>
      </c>
      <c r="C545" s="380">
        <v>0</v>
      </c>
      <c r="D545" s="380">
        <v>0</v>
      </c>
      <c r="E545" s="401" t="str">
        <f t="shared" si="27"/>
        <v/>
      </c>
      <c r="F545" s="311" t="str">
        <f t="shared" si="25"/>
        <v>否</v>
      </c>
      <c r="G545" s="367" t="str">
        <f t="shared" si="26"/>
        <v>项</v>
      </c>
    </row>
    <row r="546" ht="36" customHeight="1" spans="1:7">
      <c r="A546" s="488" t="s">
        <v>1023</v>
      </c>
      <c r="B546" s="339" t="s">
        <v>1024</v>
      </c>
      <c r="C546" s="380">
        <v>0</v>
      </c>
      <c r="D546" s="380">
        <v>0</v>
      </c>
      <c r="E546" s="401" t="str">
        <f t="shared" si="27"/>
        <v/>
      </c>
      <c r="F546" s="311" t="str">
        <f t="shared" si="25"/>
        <v>否</v>
      </c>
      <c r="G546" s="367" t="str">
        <f t="shared" si="26"/>
        <v>项</v>
      </c>
    </row>
    <row r="547" ht="36" customHeight="1" spans="1:7">
      <c r="A547" s="488" t="s">
        <v>1025</v>
      </c>
      <c r="B547" s="339" t="s">
        <v>1026</v>
      </c>
      <c r="C547" s="380">
        <v>16</v>
      </c>
      <c r="D547" s="380">
        <v>8</v>
      </c>
      <c r="E547" s="401">
        <f t="shared" si="27"/>
        <v>-0.5</v>
      </c>
      <c r="F547" s="311" t="str">
        <f t="shared" si="25"/>
        <v>是</v>
      </c>
      <c r="G547" s="367" t="str">
        <f t="shared" si="26"/>
        <v>项</v>
      </c>
    </row>
    <row r="548" ht="36" customHeight="1" spans="1:7">
      <c r="A548" s="488" t="s">
        <v>1027</v>
      </c>
      <c r="B548" s="339" t="s">
        <v>1028</v>
      </c>
      <c r="C548" s="380">
        <v>0</v>
      </c>
      <c r="D548" s="380">
        <v>0</v>
      </c>
      <c r="E548" s="401" t="str">
        <f t="shared" si="27"/>
        <v/>
      </c>
      <c r="F548" s="311" t="str">
        <f t="shared" si="25"/>
        <v>否</v>
      </c>
      <c r="G548" s="367" t="str">
        <f t="shared" si="26"/>
        <v>项</v>
      </c>
    </row>
    <row r="549" ht="36" customHeight="1" spans="1:7">
      <c r="A549" s="488" t="s">
        <v>1029</v>
      </c>
      <c r="B549" s="339" t="s">
        <v>241</v>
      </c>
      <c r="C549" s="380">
        <v>0</v>
      </c>
      <c r="D549" s="380">
        <v>0</v>
      </c>
      <c r="E549" s="401" t="str">
        <f t="shared" si="27"/>
        <v/>
      </c>
      <c r="F549" s="311" t="str">
        <f t="shared" si="25"/>
        <v>否</v>
      </c>
      <c r="G549" s="367" t="str">
        <f t="shared" si="26"/>
        <v>项</v>
      </c>
    </row>
    <row r="550" ht="36" customHeight="1" spans="1:7">
      <c r="A550" s="488" t="s">
        <v>1030</v>
      </c>
      <c r="B550" s="339" t="s">
        <v>1031</v>
      </c>
      <c r="C550" s="380">
        <v>34</v>
      </c>
      <c r="D550" s="380">
        <v>23</v>
      </c>
      <c r="E550" s="401">
        <f t="shared" si="27"/>
        <v>-0.324</v>
      </c>
      <c r="F550" s="311" t="str">
        <f t="shared" si="25"/>
        <v>是</v>
      </c>
      <c r="G550" s="367" t="str">
        <f t="shared" si="26"/>
        <v>项</v>
      </c>
    </row>
    <row r="551" ht="36" customHeight="1" spans="1:7">
      <c r="A551" s="488" t="s">
        <v>1032</v>
      </c>
      <c r="B551" s="339" t="s">
        <v>1033</v>
      </c>
      <c r="C551" s="380">
        <v>0</v>
      </c>
      <c r="D551" s="380">
        <v>0</v>
      </c>
      <c r="E551" s="401" t="str">
        <f t="shared" si="27"/>
        <v/>
      </c>
      <c r="F551" s="311" t="str">
        <f t="shared" si="25"/>
        <v>否</v>
      </c>
      <c r="G551" s="367" t="str">
        <f t="shared" si="26"/>
        <v>项</v>
      </c>
    </row>
    <row r="552" ht="36" customHeight="1" spans="1:7">
      <c r="A552" s="488" t="s">
        <v>1034</v>
      </c>
      <c r="B552" s="339" t="s">
        <v>1035</v>
      </c>
      <c r="C552" s="380">
        <v>15</v>
      </c>
      <c r="D552" s="380">
        <v>15</v>
      </c>
      <c r="E552" s="401">
        <f t="shared" si="27"/>
        <v>0</v>
      </c>
      <c r="F552" s="311" t="str">
        <f t="shared" si="25"/>
        <v>是</v>
      </c>
      <c r="G552" s="367" t="str">
        <f t="shared" si="26"/>
        <v>项</v>
      </c>
    </row>
    <row r="553" ht="36" customHeight="1" spans="1:7">
      <c r="A553" s="488" t="s">
        <v>1036</v>
      </c>
      <c r="B553" s="339" t="s">
        <v>1037</v>
      </c>
      <c r="C553" s="380">
        <v>0</v>
      </c>
      <c r="D553" s="380">
        <v>0</v>
      </c>
      <c r="E553" s="401" t="str">
        <f t="shared" si="27"/>
        <v/>
      </c>
      <c r="F553" s="311" t="str">
        <f t="shared" si="25"/>
        <v>否</v>
      </c>
      <c r="G553" s="367" t="str">
        <f t="shared" si="26"/>
        <v>项</v>
      </c>
    </row>
    <row r="554" ht="36" customHeight="1" spans="1:7">
      <c r="A554" s="490">
        <v>2080113</v>
      </c>
      <c r="B554" s="497" t="s">
        <v>307</v>
      </c>
      <c r="C554" s="380">
        <v>0</v>
      </c>
      <c r="D554" s="380">
        <v>0</v>
      </c>
      <c r="E554" s="401" t="str">
        <f t="shared" si="27"/>
        <v/>
      </c>
      <c r="F554" s="311" t="str">
        <f t="shared" si="25"/>
        <v>否</v>
      </c>
      <c r="G554" s="367" t="str">
        <f t="shared" si="26"/>
        <v>项</v>
      </c>
    </row>
    <row r="555" ht="36" customHeight="1" spans="1:7">
      <c r="A555" s="490">
        <v>2080114</v>
      </c>
      <c r="B555" s="497" t="s">
        <v>309</v>
      </c>
      <c r="C555" s="380">
        <v>0</v>
      </c>
      <c r="D555" s="380">
        <v>0</v>
      </c>
      <c r="E555" s="401" t="str">
        <f t="shared" si="27"/>
        <v/>
      </c>
      <c r="F555" s="311" t="str">
        <f t="shared" si="25"/>
        <v>否</v>
      </c>
      <c r="G555" s="367" t="str">
        <f t="shared" si="26"/>
        <v>项</v>
      </c>
    </row>
    <row r="556" ht="36" customHeight="1" spans="1:7">
      <c r="A556" s="490">
        <v>2080115</v>
      </c>
      <c r="B556" s="497" t="s">
        <v>311</v>
      </c>
      <c r="C556" s="380">
        <v>0</v>
      </c>
      <c r="D556" s="380">
        <v>0</v>
      </c>
      <c r="E556" s="401" t="str">
        <f t="shared" si="27"/>
        <v/>
      </c>
      <c r="F556" s="311" t="str">
        <f t="shared" si="25"/>
        <v>否</v>
      </c>
      <c r="G556" s="367" t="str">
        <f t="shared" si="26"/>
        <v>项</v>
      </c>
    </row>
    <row r="557" ht="36" customHeight="1" spans="1:7">
      <c r="A557" s="490">
        <v>2080116</v>
      </c>
      <c r="B557" s="497" t="s">
        <v>313</v>
      </c>
      <c r="C557" s="380">
        <v>0</v>
      </c>
      <c r="D557" s="380">
        <v>0</v>
      </c>
      <c r="E557" s="401" t="str">
        <f t="shared" si="27"/>
        <v/>
      </c>
      <c r="F557" s="311" t="str">
        <f t="shared" si="25"/>
        <v>否</v>
      </c>
      <c r="G557" s="367" t="str">
        <f t="shared" si="26"/>
        <v>项</v>
      </c>
    </row>
    <row r="558" ht="36" customHeight="1" spans="1:7">
      <c r="A558" s="490">
        <v>2080150</v>
      </c>
      <c r="B558" s="497" t="s">
        <v>158</v>
      </c>
      <c r="C558" s="380">
        <v>1091</v>
      </c>
      <c r="D558" s="380">
        <v>1320</v>
      </c>
      <c r="E558" s="401">
        <f t="shared" si="27"/>
        <v>0.21</v>
      </c>
      <c r="F558" s="311" t="str">
        <f t="shared" si="25"/>
        <v>是</v>
      </c>
      <c r="G558" s="367" t="str">
        <f t="shared" si="26"/>
        <v>项</v>
      </c>
    </row>
    <row r="559" ht="36" customHeight="1" spans="1:7">
      <c r="A559" s="488" t="s">
        <v>1038</v>
      </c>
      <c r="B559" s="339" t="s">
        <v>1039</v>
      </c>
      <c r="C559" s="380">
        <v>790</v>
      </c>
      <c r="D559" s="380">
        <v>691</v>
      </c>
      <c r="E559" s="401">
        <f t="shared" si="27"/>
        <v>-0.125</v>
      </c>
      <c r="F559" s="311" t="str">
        <f t="shared" si="25"/>
        <v>是</v>
      </c>
      <c r="G559" s="367" t="str">
        <f t="shared" si="26"/>
        <v>项</v>
      </c>
    </row>
    <row r="560" ht="36" customHeight="1" spans="1:7">
      <c r="A560" s="487" t="s">
        <v>1040</v>
      </c>
      <c r="B560" s="335" t="s">
        <v>1041</v>
      </c>
      <c r="C560" s="377">
        <v>828</v>
      </c>
      <c r="D560" s="377">
        <v>824</v>
      </c>
      <c r="E560" s="400">
        <f t="shared" si="27"/>
        <v>-0.005</v>
      </c>
      <c r="F560" s="311" t="str">
        <f t="shared" si="25"/>
        <v>是</v>
      </c>
      <c r="G560" s="367" t="str">
        <f t="shared" si="26"/>
        <v>款</v>
      </c>
    </row>
    <row r="561" ht="36" customHeight="1" spans="1:7">
      <c r="A561" s="488" t="s">
        <v>1042</v>
      </c>
      <c r="B561" s="339" t="s">
        <v>140</v>
      </c>
      <c r="C561" s="380">
        <v>473</v>
      </c>
      <c r="D561" s="380">
        <v>397</v>
      </c>
      <c r="E561" s="401">
        <f t="shared" si="27"/>
        <v>-0.161</v>
      </c>
      <c r="F561" s="311" t="str">
        <f t="shared" si="25"/>
        <v>是</v>
      </c>
      <c r="G561" s="367" t="str">
        <f t="shared" si="26"/>
        <v>项</v>
      </c>
    </row>
    <row r="562" ht="36" customHeight="1" spans="1:7">
      <c r="A562" s="488" t="s">
        <v>1043</v>
      </c>
      <c r="B562" s="339" t="s">
        <v>142</v>
      </c>
      <c r="C562" s="380">
        <v>54</v>
      </c>
      <c r="D562" s="380">
        <v>124</v>
      </c>
      <c r="E562" s="401">
        <f t="shared" si="27"/>
        <v>1.296</v>
      </c>
      <c r="F562" s="311" t="str">
        <f t="shared" si="25"/>
        <v>是</v>
      </c>
      <c r="G562" s="367" t="str">
        <f t="shared" si="26"/>
        <v>项</v>
      </c>
    </row>
    <row r="563" ht="36" customHeight="1" spans="1:7">
      <c r="A563" s="488" t="s">
        <v>1044</v>
      </c>
      <c r="B563" s="339" t="s">
        <v>144</v>
      </c>
      <c r="C563" s="380">
        <v>0</v>
      </c>
      <c r="D563" s="380">
        <v>0</v>
      </c>
      <c r="E563" s="401" t="str">
        <f t="shared" si="27"/>
        <v/>
      </c>
      <c r="F563" s="311" t="str">
        <f t="shared" si="25"/>
        <v>否</v>
      </c>
      <c r="G563" s="367" t="str">
        <f t="shared" si="26"/>
        <v>项</v>
      </c>
    </row>
    <row r="564" ht="36" customHeight="1" spans="1:7">
      <c r="A564" s="488" t="s">
        <v>1045</v>
      </c>
      <c r="B564" s="339" t="s">
        <v>1046</v>
      </c>
      <c r="C564" s="380">
        <v>132</v>
      </c>
      <c r="D564" s="380">
        <v>171</v>
      </c>
      <c r="E564" s="401">
        <f t="shared" si="27"/>
        <v>0.295</v>
      </c>
      <c r="F564" s="311" t="str">
        <f t="shared" si="25"/>
        <v>是</v>
      </c>
      <c r="G564" s="367" t="str">
        <f t="shared" si="26"/>
        <v>项</v>
      </c>
    </row>
    <row r="565" ht="36" customHeight="1" spans="1:7">
      <c r="A565" s="488" t="s">
        <v>1047</v>
      </c>
      <c r="B565" s="339" t="s">
        <v>1048</v>
      </c>
      <c r="C565" s="380">
        <v>0</v>
      </c>
      <c r="D565" s="380">
        <v>0</v>
      </c>
      <c r="E565" s="401" t="str">
        <f t="shared" si="27"/>
        <v/>
      </c>
      <c r="F565" s="311" t="str">
        <f t="shared" si="25"/>
        <v>否</v>
      </c>
      <c r="G565" s="367" t="str">
        <f t="shared" si="26"/>
        <v>项</v>
      </c>
    </row>
    <row r="566" ht="36" customHeight="1" spans="1:7">
      <c r="A566" s="488" t="s">
        <v>1049</v>
      </c>
      <c r="B566" s="339" t="s">
        <v>1050</v>
      </c>
      <c r="C566" s="380">
        <v>0</v>
      </c>
      <c r="D566" s="380">
        <v>0</v>
      </c>
      <c r="E566" s="401" t="str">
        <f t="shared" si="27"/>
        <v/>
      </c>
      <c r="F566" s="311" t="str">
        <f t="shared" si="25"/>
        <v>否</v>
      </c>
      <c r="G566" s="367" t="str">
        <f t="shared" si="26"/>
        <v>项</v>
      </c>
    </row>
    <row r="567" ht="36" customHeight="1" spans="1:7">
      <c r="A567" s="488" t="s">
        <v>1051</v>
      </c>
      <c r="B567" s="339" t="s">
        <v>1052</v>
      </c>
      <c r="C567" s="380">
        <v>169</v>
      </c>
      <c r="D567" s="380">
        <v>131</v>
      </c>
      <c r="E567" s="401">
        <f t="shared" si="27"/>
        <v>-0.225</v>
      </c>
      <c r="F567" s="311" t="str">
        <f t="shared" si="25"/>
        <v>是</v>
      </c>
      <c r="G567" s="367" t="str">
        <f t="shared" si="26"/>
        <v>项</v>
      </c>
    </row>
    <row r="568" ht="36" customHeight="1" spans="1:7">
      <c r="A568" s="487" t="s">
        <v>1053</v>
      </c>
      <c r="B568" s="335" t="s">
        <v>1054</v>
      </c>
      <c r="C568" s="377">
        <v>0</v>
      </c>
      <c r="D568" s="377">
        <v>0</v>
      </c>
      <c r="E568" s="400" t="str">
        <f t="shared" si="27"/>
        <v/>
      </c>
      <c r="F568" s="311" t="str">
        <f t="shared" si="25"/>
        <v>否</v>
      </c>
      <c r="G568" s="367" t="str">
        <f t="shared" si="26"/>
        <v>款</v>
      </c>
    </row>
    <row r="569" ht="36" customHeight="1" spans="1:7">
      <c r="A569" s="488" t="s">
        <v>1055</v>
      </c>
      <c r="B569" s="339" t="s">
        <v>1056</v>
      </c>
      <c r="C569" s="380">
        <v>0</v>
      </c>
      <c r="D569" s="380">
        <v>0</v>
      </c>
      <c r="E569" s="401" t="str">
        <f t="shared" si="27"/>
        <v/>
      </c>
      <c r="F569" s="311" t="str">
        <f t="shared" si="25"/>
        <v>否</v>
      </c>
      <c r="G569" s="367" t="str">
        <f t="shared" si="26"/>
        <v>项</v>
      </c>
    </row>
    <row r="570" ht="36" customHeight="1" spans="1:7">
      <c r="A570" s="487" t="s">
        <v>1057</v>
      </c>
      <c r="B570" s="335" t="s">
        <v>1058</v>
      </c>
      <c r="C570" s="377">
        <v>63109</v>
      </c>
      <c r="D570" s="377">
        <v>77191</v>
      </c>
      <c r="E570" s="400">
        <f t="shared" si="27"/>
        <v>0.223</v>
      </c>
      <c r="F570" s="311" t="str">
        <f t="shared" si="25"/>
        <v>是</v>
      </c>
      <c r="G570" s="367" t="str">
        <f t="shared" si="26"/>
        <v>款</v>
      </c>
    </row>
    <row r="571" ht="36" customHeight="1" spans="1:7">
      <c r="A571" s="488" t="s">
        <v>1059</v>
      </c>
      <c r="B571" s="339" t="s">
        <v>1060</v>
      </c>
      <c r="C571" s="380">
        <v>10244</v>
      </c>
      <c r="D571" s="380">
        <v>10948</v>
      </c>
      <c r="E571" s="401">
        <f t="shared" si="27"/>
        <v>0.069</v>
      </c>
      <c r="F571" s="311" t="str">
        <f t="shared" si="25"/>
        <v>是</v>
      </c>
      <c r="G571" s="367" t="str">
        <f t="shared" si="26"/>
        <v>项</v>
      </c>
    </row>
    <row r="572" ht="36" customHeight="1" spans="1:7">
      <c r="A572" s="488" t="s">
        <v>1061</v>
      </c>
      <c r="B572" s="339" t="s">
        <v>1062</v>
      </c>
      <c r="C572" s="380">
        <v>14150</v>
      </c>
      <c r="D572" s="380">
        <v>14697</v>
      </c>
      <c r="E572" s="401">
        <f t="shared" si="27"/>
        <v>0.039</v>
      </c>
      <c r="F572" s="311" t="str">
        <f t="shared" si="25"/>
        <v>是</v>
      </c>
      <c r="G572" s="367" t="str">
        <f t="shared" si="26"/>
        <v>项</v>
      </c>
    </row>
    <row r="573" ht="36" customHeight="1" spans="1:7">
      <c r="A573" s="488" t="s">
        <v>1063</v>
      </c>
      <c r="B573" s="339" t="s">
        <v>1064</v>
      </c>
      <c r="C573" s="380">
        <v>1587</v>
      </c>
      <c r="D573" s="380">
        <v>1520</v>
      </c>
      <c r="E573" s="401">
        <f t="shared" si="27"/>
        <v>-0.042</v>
      </c>
      <c r="F573" s="311" t="str">
        <f t="shared" si="25"/>
        <v>是</v>
      </c>
      <c r="G573" s="367" t="str">
        <f t="shared" si="26"/>
        <v>项</v>
      </c>
    </row>
    <row r="574" ht="36" customHeight="1" spans="1:7">
      <c r="A574" s="488" t="s">
        <v>1065</v>
      </c>
      <c r="B574" s="339" t="s">
        <v>1066</v>
      </c>
      <c r="C574" s="380">
        <v>16991</v>
      </c>
      <c r="D574" s="380">
        <v>17501</v>
      </c>
      <c r="E574" s="401">
        <f t="shared" si="27"/>
        <v>0.03</v>
      </c>
      <c r="F574" s="311" t="str">
        <f t="shared" si="25"/>
        <v>是</v>
      </c>
      <c r="G574" s="367" t="str">
        <f t="shared" si="26"/>
        <v>项</v>
      </c>
    </row>
    <row r="575" ht="36" customHeight="1" spans="1:7">
      <c r="A575" s="488" t="s">
        <v>1067</v>
      </c>
      <c r="B575" s="339" t="s">
        <v>1068</v>
      </c>
      <c r="C575" s="380">
        <v>3474</v>
      </c>
      <c r="D575" s="380">
        <v>11070</v>
      </c>
      <c r="E575" s="401">
        <f t="shared" si="27"/>
        <v>2.187</v>
      </c>
      <c r="F575" s="311" t="str">
        <f t="shared" si="25"/>
        <v>是</v>
      </c>
      <c r="G575" s="367" t="str">
        <f t="shared" si="26"/>
        <v>项</v>
      </c>
    </row>
    <row r="576" ht="36" customHeight="1" spans="1:7">
      <c r="A576" s="488" t="s">
        <v>1069</v>
      </c>
      <c r="B576" s="339" t="s">
        <v>1070</v>
      </c>
      <c r="C576" s="380">
        <v>16488</v>
      </c>
      <c r="D576" s="380">
        <v>21279</v>
      </c>
      <c r="E576" s="401">
        <f t="shared" si="27"/>
        <v>0.291</v>
      </c>
      <c r="F576" s="311" t="str">
        <f t="shared" si="25"/>
        <v>是</v>
      </c>
      <c r="G576" s="367" t="str">
        <f t="shared" si="26"/>
        <v>项</v>
      </c>
    </row>
    <row r="577" ht="36" customHeight="1" spans="1:7">
      <c r="A577" s="490">
        <v>2080508</v>
      </c>
      <c r="B577" s="497" t="s">
        <v>1071</v>
      </c>
      <c r="C577" s="380">
        <v>0</v>
      </c>
      <c r="D577" s="380">
        <v>0</v>
      </c>
      <c r="E577" s="401" t="str">
        <f t="shared" si="27"/>
        <v/>
      </c>
      <c r="F577" s="311" t="str">
        <f t="shared" si="25"/>
        <v>否</v>
      </c>
      <c r="G577" s="367" t="str">
        <f t="shared" si="26"/>
        <v>项</v>
      </c>
    </row>
    <row r="578" ht="36" customHeight="1" spans="1:7">
      <c r="A578" s="488" t="s">
        <v>1072</v>
      </c>
      <c r="B578" s="339" t="s">
        <v>1073</v>
      </c>
      <c r="C578" s="380">
        <v>175</v>
      </c>
      <c r="D578" s="380">
        <v>175</v>
      </c>
      <c r="E578" s="401">
        <f t="shared" si="27"/>
        <v>0</v>
      </c>
      <c r="F578" s="311" t="str">
        <f t="shared" si="25"/>
        <v>是</v>
      </c>
      <c r="G578" s="367" t="str">
        <f t="shared" si="26"/>
        <v>项</v>
      </c>
    </row>
    <row r="579" ht="36" customHeight="1" spans="1:7">
      <c r="A579" s="487" t="s">
        <v>1074</v>
      </c>
      <c r="B579" s="335" t="s">
        <v>1075</v>
      </c>
      <c r="C579" s="377">
        <v>0</v>
      </c>
      <c r="D579" s="377">
        <v>0</v>
      </c>
      <c r="E579" s="400" t="str">
        <f t="shared" si="27"/>
        <v/>
      </c>
      <c r="F579" s="311" t="str">
        <f t="shared" si="25"/>
        <v>否</v>
      </c>
      <c r="G579" s="367" t="str">
        <f t="shared" si="26"/>
        <v>款</v>
      </c>
    </row>
    <row r="580" ht="36" customHeight="1" spans="1:7">
      <c r="A580" s="488" t="s">
        <v>1076</v>
      </c>
      <c r="B580" s="339" t="s">
        <v>1077</v>
      </c>
      <c r="C580" s="380">
        <v>0</v>
      </c>
      <c r="D580" s="380">
        <v>0</v>
      </c>
      <c r="E580" s="401" t="str">
        <f t="shared" si="27"/>
        <v/>
      </c>
      <c r="F580" s="311" t="str">
        <f t="shared" ref="F580:F643" si="28">IF(LEN(A580)=3,"是",IF(B580&lt;&gt;"",IF(SUM(C580:D580)&lt;&gt;0,"是","否"),"是"))</f>
        <v>否</v>
      </c>
      <c r="G580" s="367" t="str">
        <f t="shared" ref="G580:G643" si="29">IF(LEN(A580)=3,"类",IF(LEN(A580)=5,"款","项"))</f>
        <v>项</v>
      </c>
    </row>
    <row r="581" ht="36" customHeight="1" spans="1:7">
      <c r="A581" s="488" t="s">
        <v>1078</v>
      </c>
      <c r="B581" s="339" t="s">
        <v>1079</v>
      </c>
      <c r="C581" s="380">
        <v>0</v>
      </c>
      <c r="D581" s="380">
        <v>0</v>
      </c>
      <c r="E581" s="401" t="str">
        <f t="shared" si="27"/>
        <v/>
      </c>
      <c r="F581" s="311" t="str">
        <f t="shared" si="28"/>
        <v>否</v>
      </c>
      <c r="G581" s="367" t="str">
        <f t="shared" si="29"/>
        <v>项</v>
      </c>
    </row>
    <row r="582" ht="36" customHeight="1" spans="1:7">
      <c r="A582" s="488" t="s">
        <v>1080</v>
      </c>
      <c r="B582" s="339" t="s">
        <v>1081</v>
      </c>
      <c r="C582" s="380">
        <v>0</v>
      </c>
      <c r="D582" s="380">
        <v>0</v>
      </c>
      <c r="E582" s="401" t="str">
        <f t="shared" si="27"/>
        <v/>
      </c>
      <c r="F582" s="311" t="str">
        <f t="shared" si="28"/>
        <v>否</v>
      </c>
      <c r="G582" s="367" t="str">
        <f t="shared" si="29"/>
        <v>项</v>
      </c>
    </row>
    <row r="583" ht="36" customHeight="1" spans="1:7">
      <c r="A583" s="487" t="s">
        <v>1082</v>
      </c>
      <c r="B583" s="335" t="s">
        <v>1083</v>
      </c>
      <c r="C583" s="377">
        <v>107</v>
      </c>
      <c r="D583" s="377">
        <v>2603</v>
      </c>
      <c r="E583" s="400">
        <f t="shared" si="27"/>
        <v>23.327</v>
      </c>
      <c r="F583" s="311" t="str">
        <f t="shared" si="28"/>
        <v>是</v>
      </c>
      <c r="G583" s="367" t="str">
        <f t="shared" si="29"/>
        <v>款</v>
      </c>
    </row>
    <row r="584" ht="36" customHeight="1" spans="1:7">
      <c r="A584" s="488" t="s">
        <v>1084</v>
      </c>
      <c r="B584" s="339" t="s">
        <v>1085</v>
      </c>
      <c r="C584" s="380">
        <v>0</v>
      </c>
      <c r="D584" s="380">
        <v>0</v>
      </c>
      <c r="E584" s="401" t="str">
        <f t="shared" si="27"/>
        <v/>
      </c>
      <c r="F584" s="311" t="str">
        <f t="shared" si="28"/>
        <v>否</v>
      </c>
      <c r="G584" s="367" t="str">
        <f t="shared" si="29"/>
        <v>项</v>
      </c>
    </row>
    <row r="585" ht="36" customHeight="1" spans="1:7">
      <c r="A585" s="488" t="s">
        <v>1086</v>
      </c>
      <c r="B585" s="339" t="s">
        <v>1087</v>
      </c>
      <c r="C585" s="380">
        <v>0</v>
      </c>
      <c r="D585" s="380">
        <v>0</v>
      </c>
      <c r="E585" s="401" t="str">
        <f t="shared" si="27"/>
        <v/>
      </c>
      <c r="F585" s="311" t="str">
        <f t="shared" si="28"/>
        <v>否</v>
      </c>
      <c r="G585" s="367" t="str">
        <f t="shared" si="29"/>
        <v>项</v>
      </c>
    </row>
    <row r="586" ht="36" customHeight="1" spans="1:7">
      <c r="A586" s="488" t="s">
        <v>1088</v>
      </c>
      <c r="B586" s="339" t="s">
        <v>1089</v>
      </c>
      <c r="C586" s="380">
        <v>0</v>
      </c>
      <c r="D586" s="380">
        <v>0</v>
      </c>
      <c r="E586" s="401" t="str">
        <f t="shared" si="27"/>
        <v/>
      </c>
      <c r="F586" s="311" t="str">
        <f t="shared" si="28"/>
        <v>否</v>
      </c>
      <c r="G586" s="367" t="str">
        <f t="shared" si="29"/>
        <v>项</v>
      </c>
    </row>
    <row r="587" ht="36" customHeight="1" spans="1:7">
      <c r="A587" s="488" t="s">
        <v>1090</v>
      </c>
      <c r="B587" s="339" t="s">
        <v>1091</v>
      </c>
      <c r="C587" s="380">
        <v>0</v>
      </c>
      <c r="D587" s="380">
        <v>0</v>
      </c>
      <c r="E587" s="401" t="str">
        <f t="shared" si="27"/>
        <v/>
      </c>
      <c r="F587" s="311" t="str">
        <f t="shared" si="28"/>
        <v>否</v>
      </c>
      <c r="G587" s="367" t="str">
        <f t="shared" si="29"/>
        <v>项</v>
      </c>
    </row>
    <row r="588" ht="36" customHeight="1" spans="1:7">
      <c r="A588" s="488" t="s">
        <v>1092</v>
      </c>
      <c r="B588" s="339" t="s">
        <v>1093</v>
      </c>
      <c r="C588" s="380">
        <v>0</v>
      </c>
      <c r="D588" s="380">
        <v>0</v>
      </c>
      <c r="E588" s="401" t="str">
        <f t="shared" si="27"/>
        <v/>
      </c>
      <c r="F588" s="311" t="str">
        <f t="shared" si="28"/>
        <v>否</v>
      </c>
      <c r="G588" s="367" t="str">
        <f t="shared" si="29"/>
        <v>项</v>
      </c>
    </row>
    <row r="589" ht="36" customHeight="1" spans="1:7">
      <c r="A589" s="488" t="s">
        <v>1094</v>
      </c>
      <c r="B589" s="339" t="s">
        <v>1095</v>
      </c>
      <c r="C589" s="380">
        <v>0</v>
      </c>
      <c r="D589" s="380">
        <v>522</v>
      </c>
      <c r="E589" s="401" t="str">
        <f t="shared" ref="E589:E652" si="30">IF(C589&gt;0,D589/C589-1,IF(C589&lt;0,-(D589/C589-1),""))</f>
        <v/>
      </c>
      <c r="F589" s="311" t="str">
        <f t="shared" si="28"/>
        <v>是</v>
      </c>
      <c r="G589" s="367" t="str">
        <f t="shared" si="29"/>
        <v>项</v>
      </c>
    </row>
    <row r="590" ht="36" customHeight="1" spans="1:7">
      <c r="A590" s="488" t="s">
        <v>1096</v>
      </c>
      <c r="B590" s="339" t="s">
        <v>1097</v>
      </c>
      <c r="C590" s="380">
        <v>0</v>
      </c>
      <c r="D590" s="380">
        <v>655</v>
      </c>
      <c r="E590" s="401" t="str">
        <f t="shared" si="30"/>
        <v/>
      </c>
      <c r="F590" s="311" t="str">
        <f t="shared" si="28"/>
        <v>是</v>
      </c>
      <c r="G590" s="367" t="str">
        <f t="shared" si="29"/>
        <v>项</v>
      </c>
    </row>
    <row r="591" ht="36" customHeight="1" spans="1:7">
      <c r="A591" s="488" t="s">
        <v>1098</v>
      </c>
      <c r="B591" s="339" t="s">
        <v>1099</v>
      </c>
      <c r="C591" s="380">
        <v>0</v>
      </c>
      <c r="D591" s="380">
        <v>0</v>
      </c>
      <c r="E591" s="401" t="str">
        <f t="shared" si="30"/>
        <v/>
      </c>
      <c r="F591" s="311" t="str">
        <f t="shared" si="28"/>
        <v>否</v>
      </c>
      <c r="G591" s="367" t="str">
        <f t="shared" si="29"/>
        <v>项</v>
      </c>
    </row>
    <row r="592" ht="36" customHeight="1" spans="1:7">
      <c r="A592" s="488" t="s">
        <v>1100</v>
      </c>
      <c r="B592" s="339" t="s">
        <v>1101</v>
      </c>
      <c r="C592" s="380">
        <v>107</v>
      </c>
      <c r="D592" s="380">
        <v>1426</v>
      </c>
      <c r="E592" s="401">
        <f t="shared" si="30"/>
        <v>12.327</v>
      </c>
      <c r="F592" s="311" t="str">
        <f t="shared" si="28"/>
        <v>是</v>
      </c>
      <c r="G592" s="367" t="str">
        <f t="shared" si="29"/>
        <v>项</v>
      </c>
    </row>
    <row r="593" ht="36" customHeight="1" spans="1:7">
      <c r="A593" s="487" t="s">
        <v>1102</v>
      </c>
      <c r="B593" s="335" t="s">
        <v>1103</v>
      </c>
      <c r="C593" s="377">
        <v>238</v>
      </c>
      <c r="D593" s="377">
        <v>647</v>
      </c>
      <c r="E593" s="400">
        <f t="shared" si="30"/>
        <v>1.718</v>
      </c>
      <c r="F593" s="311" t="str">
        <f t="shared" si="28"/>
        <v>是</v>
      </c>
      <c r="G593" s="367" t="str">
        <f t="shared" si="29"/>
        <v>款</v>
      </c>
    </row>
    <row r="594" ht="36" customHeight="1" spans="1:7">
      <c r="A594" s="488" t="s">
        <v>1104</v>
      </c>
      <c r="B594" s="339" t="s">
        <v>1105</v>
      </c>
      <c r="C594" s="380">
        <v>87</v>
      </c>
      <c r="D594" s="380">
        <v>526</v>
      </c>
      <c r="E594" s="401">
        <f t="shared" si="30"/>
        <v>5.046</v>
      </c>
      <c r="F594" s="311" t="str">
        <f t="shared" si="28"/>
        <v>是</v>
      </c>
      <c r="G594" s="367" t="str">
        <f t="shared" si="29"/>
        <v>项</v>
      </c>
    </row>
    <row r="595" ht="36" customHeight="1" spans="1:7">
      <c r="A595" s="488" t="s">
        <v>1106</v>
      </c>
      <c r="B595" s="339" t="s">
        <v>1107</v>
      </c>
      <c r="C595" s="380">
        <v>0</v>
      </c>
      <c r="D595" s="380">
        <v>0</v>
      </c>
      <c r="E595" s="401" t="str">
        <f t="shared" si="30"/>
        <v/>
      </c>
      <c r="F595" s="311" t="str">
        <f t="shared" si="28"/>
        <v>否</v>
      </c>
      <c r="G595" s="367" t="str">
        <f t="shared" si="29"/>
        <v>项</v>
      </c>
    </row>
    <row r="596" ht="36" customHeight="1" spans="1:7">
      <c r="A596" s="488" t="s">
        <v>1108</v>
      </c>
      <c r="B596" s="339" t="s">
        <v>1109</v>
      </c>
      <c r="C596" s="380">
        <v>0</v>
      </c>
      <c r="D596" s="380">
        <v>0</v>
      </c>
      <c r="E596" s="401" t="str">
        <f t="shared" si="30"/>
        <v/>
      </c>
      <c r="F596" s="311" t="str">
        <f t="shared" si="28"/>
        <v>否</v>
      </c>
      <c r="G596" s="367" t="str">
        <f t="shared" si="29"/>
        <v>项</v>
      </c>
    </row>
    <row r="597" s="445" customFormat="1" ht="36" customHeight="1" spans="1:7">
      <c r="A597" s="488" t="s">
        <v>1110</v>
      </c>
      <c r="B597" s="339" t="s">
        <v>1111</v>
      </c>
      <c r="C597" s="380"/>
      <c r="D597" s="380"/>
      <c r="E597" s="401" t="str">
        <f t="shared" si="30"/>
        <v/>
      </c>
      <c r="F597" s="311" t="str">
        <f t="shared" si="28"/>
        <v>否</v>
      </c>
      <c r="G597" s="367" t="str">
        <f t="shared" si="29"/>
        <v>项</v>
      </c>
    </row>
    <row r="598" ht="36" customHeight="1" spans="1:7">
      <c r="A598" s="488" t="s">
        <v>1112</v>
      </c>
      <c r="B598" s="339" t="s">
        <v>1113</v>
      </c>
      <c r="C598" s="380">
        <v>0</v>
      </c>
      <c r="D598" s="380">
        <v>0</v>
      </c>
      <c r="E598" s="401" t="str">
        <f t="shared" si="30"/>
        <v/>
      </c>
      <c r="F598" s="311" t="str">
        <f t="shared" si="28"/>
        <v>否</v>
      </c>
      <c r="G598" s="367" t="str">
        <f t="shared" si="29"/>
        <v>项</v>
      </c>
    </row>
    <row r="599" ht="36" customHeight="1" spans="1:7">
      <c r="A599" s="488" t="s">
        <v>1114</v>
      </c>
      <c r="B599" s="339" t="s">
        <v>1115</v>
      </c>
      <c r="C599" s="380">
        <v>0</v>
      </c>
      <c r="D599" s="380">
        <v>0</v>
      </c>
      <c r="E599" s="401" t="str">
        <f t="shared" si="30"/>
        <v/>
      </c>
      <c r="F599" s="311" t="str">
        <f t="shared" si="28"/>
        <v>否</v>
      </c>
      <c r="G599" s="367" t="str">
        <f t="shared" si="29"/>
        <v>项</v>
      </c>
    </row>
    <row r="600" ht="36" customHeight="1" spans="1:7">
      <c r="A600" s="488" t="s">
        <v>1116</v>
      </c>
      <c r="B600" s="339" t="s">
        <v>1117</v>
      </c>
      <c r="C600" s="380">
        <v>151</v>
      </c>
      <c r="D600" s="380">
        <v>121</v>
      </c>
      <c r="E600" s="401">
        <f t="shared" si="30"/>
        <v>-0.199</v>
      </c>
      <c r="F600" s="311" t="str">
        <f t="shared" si="28"/>
        <v>是</v>
      </c>
      <c r="G600" s="367" t="str">
        <f t="shared" si="29"/>
        <v>项</v>
      </c>
    </row>
    <row r="601" ht="36" customHeight="1" spans="1:7">
      <c r="A601" s="487" t="s">
        <v>1118</v>
      </c>
      <c r="B601" s="335" t="s">
        <v>1119</v>
      </c>
      <c r="C601" s="377">
        <v>444</v>
      </c>
      <c r="D601" s="377">
        <v>1624</v>
      </c>
      <c r="E601" s="400">
        <f t="shared" si="30"/>
        <v>2.658</v>
      </c>
      <c r="F601" s="311" t="str">
        <f t="shared" si="28"/>
        <v>是</v>
      </c>
      <c r="G601" s="367" t="str">
        <f t="shared" si="29"/>
        <v>款</v>
      </c>
    </row>
    <row r="602" s="445" customFormat="1" ht="36" customHeight="1" spans="1:7">
      <c r="A602" s="488" t="s">
        <v>1120</v>
      </c>
      <c r="B602" s="339" t="s">
        <v>1121</v>
      </c>
      <c r="C602" s="380">
        <v>0</v>
      </c>
      <c r="D602" s="380">
        <v>0</v>
      </c>
      <c r="E602" s="401" t="str">
        <f t="shared" si="30"/>
        <v/>
      </c>
      <c r="F602" s="311" t="str">
        <f t="shared" si="28"/>
        <v>否</v>
      </c>
      <c r="G602" s="367" t="str">
        <f t="shared" si="29"/>
        <v>项</v>
      </c>
    </row>
    <row r="603" ht="36" customHeight="1" spans="1:7">
      <c r="A603" s="488" t="s">
        <v>1122</v>
      </c>
      <c r="B603" s="339" t="s">
        <v>1123</v>
      </c>
      <c r="C603" s="380">
        <v>258</v>
      </c>
      <c r="D603" s="380">
        <v>1380</v>
      </c>
      <c r="E603" s="401">
        <f t="shared" si="30"/>
        <v>4.349</v>
      </c>
      <c r="F603" s="311" t="str">
        <f t="shared" si="28"/>
        <v>是</v>
      </c>
      <c r="G603" s="367" t="str">
        <f t="shared" si="29"/>
        <v>项</v>
      </c>
    </row>
    <row r="604" ht="36" customHeight="1" spans="1:7">
      <c r="A604" s="488" t="s">
        <v>1124</v>
      </c>
      <c r="B604" s="339" t="s">
        <v>1125</v>
      </c>
      <c r="C604" s="380">
        <v>181</v>
      </c>
      <c r="D604" s="380">
        <v>181</v>
      </c>
      <c r="E604" s="401">
        <f t="shared" si="30"/>
        <v>0</v>
      </c>
      <c r="F604" s="311" t="str">
        <f t="shared" si="28"/>
        <v>是</v>
      </c>
      <c r="G604" s="367" t="str">
        <f t="shared" si="29"/>
        <v>项</v>
      </c>
    </row>
    <row r="605" ht="36" customHeight="1" spans="1:7">
      <c r="A605" s="488" t="s">
        <v>1126</v>
      </c>
      <c r="B605" s="339" t="s">
        <v>1127</v>
      </c>
      <c r="C605" s="380">
        <v>0</v>
      </c>
      <c r="D605" s="380">
        <v>23</v>
      </c>
      <c r="E605" s="401" t="str">
        <f t="shared" si="30"/>
        <v/>
      </c>
      <c r="F605" s="311" t="str">
        <f t="shared" si="28"/>
        <v>是</v>
      </c>
      <c r="G605" s="367" t="str">
        <f t="shared" si="29"/>
        <v>项</v>
      </c>
    </row>
    <row r="606" ht="36" customHeight="1" spans="1:7">
      <c r="A606" s="488" t="s">
        <v>1128</v>
      </c>
      <c r="B606" s="339" t="s">
        <v>1129</v>
      </c>
      <c r="C606" s="380">
        <v>0</v>
      </c>
      <c r="D606" s="380">
        <v>15</v>
      </c>
      <c r="E606" s="401" t="str">
        <f t="shared" si="30"/>
        <v/>
      </c>
      <c r="F606" s="311" t="str">
        <f t="shared" si="28"/>
        <v>是</v>
      </c>
      <c r="G606" s="367" t="str">
        <f t="shared" si="29"/>
        <v>项</v>
      </c>
    </row>
    <row r="607" ht="36" customHeight="1" spans="1:7">
      <c r="A607" s="488" t="s">
        <v>1130</v>
      </c>
      <c r="B607" s="339" t="s">
        <v>1131</v>
      </c>
      <c r="C607" s="380">
        <v>5</v>
      </c>
      <c r="D607" s="380">
        <v>25</v>
      </c>
      <c r="E607" s="401">
        <f t="shared" si="30"/>
        <v>4</v>
      </c>
      <c r="F607" s="311" t="str">
        <f t="shared" si="28"/>
        <v>是</v>
      </c>
      <c r="G607" s="367" t="str">
        <f t="shared" si="29"/>
        <v>项</v>
      </c>
    </row>
    <row r="608" ht="36" customHeight="1" spans="1:7">
      <c r="A608" s="487" t="s">
        <v>1132</v>
      </c>
      <c r="B608" s="335" t="s">
        <v>1133</v>
      </c>
      <c r="C608" s="377">
        <v>1615</v>
      </c>
      <c r="D608" s="377">
        <v>2246</v>
      </c>
      <c r="E608" s="400">
        <f t="shared" si="30"/>
        <v>0.391</v>
      </c>
      <c r="F608" s="311" t="str">
        <f t="shared" si="28"/>
        <v>是</v>
      </c>
      <c r="G608" s="367" t="str">
        <f t="shared" si="29"/>
        <v>款</v>
      </c>
    </row>
    <row r="609" ht="36" customHeight="1" spans="1:7">
      <c r="A609" s="488" t="s">
        <v>1134</v>
      </c>
      <c r="B609" s="339" t="s">
        <v>1135</v>
      </c>
      <c r="C609" s="380">
        <v>67</v>
      </c>
      <c r="D609" s="380">
        <v>715</v>
      </c>
      <c r="E609" s="401">
        <f t="shared" si="30"/>
        <v>9.672</v>
      </c>
      <c r="F609" s="311" t="str">
        <f t="shared" si="28"/>
        <v>是</v>
      </c>
      <c r="G609" s="367" t="str">
        <f t="shared" si="29"/>
        <v>项</v>
      </c>
    </row>
    <row r="610" ht="36" customHeight="1" spans="1:7">
      <c r="A610" s="488" t="s">
        <v>1136</v>
      </c>
      <c r="B610" s="339" t="s">
        <v>1137</v>
      </c>
      <c r="C610" s="380">
        <v>750</v>
      </c>
      <c r="D610" s="380">
        <v>750</v>
      </c>
      <c r="E610" s="401">
        <f t="shared" si="30"/>
        <v>0</v>
      </c>
      <c r="F610" s="311" t="str">
        <f t="shared" si="28"/>
        <v>是</v>
      </c>
      <c r="G610" s="367" t="str">
        <f t="shared" si="29"/>
        <v>项</v>
      </c>
    </row>
    <row r="611" ht="36" customHeight="1" spans="1:7">
      <c r="A611" s="488" t="s">
        <v>1138</v>
      </c>
      <c r="B611" s="339" t="s">
        <v>1139</v>
      </c>
      <c r="C611" s="380">
        <v>0</v>
      </c>
      <c r="D611" s="380">
        <v>0</v>
      </c>
      <c r="E611" s="401" t="str">
        <f t="shared" si="30"/>
        <v/>
      </c>
      <c r="F611" s="311" t="str">
        <f t="shared" si="28"/>
        <v>否</v>
      </c>
      <c r="G611" s="367" t="str">
        <f t="shared" si="29"/>
        <v>项</v>
      </c>
    </row>
    <row r="612" ht="36" customHeight="1" spans="1:7">
      <c r="A612" s="488" t="s">
        <v>1140</v>
      </c>
      <c r="B612" s="339" t="s">
        <v>1141</v>
      </c>
      <c r="C612" s="380">
        <v>0</v>
      </c>
      <c r="D612" s="380">
        <v>0</v>
      </c>
      <c r="E612" s="401" t="str">
        <f t="shared" si="30"/>
        <v/>
      </c>
      <c r="F612" s="311" t="str">
        <f t="shared" si="28"/>
        <v>否</v>
      </c>
      <c r="G612" s="367" t="str">
        <f t="shared" si="29"/>
        <v>项</v>
      </c>
    </row>
    <row r="613" ht="36" customHeight="1" spans="1:7">
      <c r="A613" s="488" t="s">
        <v>1142</v>
      </c>
      <c r="B613" s="339" t="s">
        <v>1143</v>
      </c>
      <c r="C613" s="380">
        <v>794</v>
      </c>
      <c r="D613" s="380">
        <v>757</v>
      </c>
      <c r="E613" s="401">
        <f t="shared" si="30"/>
        <v>-0.047</v>
      </c>
      <c r="F613" s="311" t="str">
        <f t="shared" si="28"/>
        <v>是</v>
      </c>
      <c r="G613" s="367" t="str">
        <f t="shared" si="29"/>
        <v>项</v>
      </c>
    </row>
    <row r="614" ht="36" customHeight="1" spans="1:7">
      <c r="A614" s="488" t="s">
        <v>1144</v>
      </c>
      <c r="B614" s="339" t="s">
        <v>1145</v>
      </c>
      <c r="C614" s="380">
        <v>4</v>
      </c>
      <c r="D614" s="380">
        <v>24</v>
      </c>
      <c r="E614" s="401">
        <f t="shared" si="30"/>
        <v>5</v>
      </c>
      <c r="F614" s="311" t="str">
        <f t="shared" si="28"/>
        <v>是</v>
      </c>
      <c r="G614" s="367" t="str">
        <f t="shared" si="29"/>
        <v>项</v>
      </c>
    </row>
    <row r="615" ht="36" customHeight="1" spans="1:7">
      <c r="A615" s="488" t="s">
        <v>1146</v>
      </c>
      <c r="B615" s="339" t="s">
        <v>1147</v>
      </c>
      <c r="C615" s="380">
        <v>0</v>
      </c>
      <c r="D615" s="380">
        <v>0</v>
      </c>
      <c r="E615" s="401" t="str">
        <f t="shared" si="30"/>
        <v/>
      </c>
      <c r="F615" s="311" t="str">
        <f t="shared" si="28"/>
        <v>否</v>
      </c>
      <c r="G615" s="367" t="str">
        <f t="shared" si="29"/>
        <v>项</v>
      </c>
    </row>
    <row r="616" ht="36" customHeight="1" spans="1:7">
      <c r="A616" s="487" t="s">
        <v>1148</v>
      </c>
      <c r="B616" s="335" t="s">
        <v>1149</v>
      </c>
      <c r="C616" s="377">
        <v>991</v>
      </c>
      <c r="D616" s="377">
        <v>1124</v>
      </c>
      <c r="E616" s="400">
        <f t="shared" si="30"/>
        <v>0.134</v>
      </c>
      <c r="F616" s="311" t="str">
        <f t="shared" si="28"/>
        <v>是</v>
      </c>
      <c r="G616" s="367" t="str">
        <f t="shared" si="29"/>
        <v>款</v>
      </c>
    </row>
    <row r="617" ht="36" customHeight="1" spans="1:7">
      <c r="A617" s="488" t="s">
        <v>1150</v>
      </c>
      <c r="B617" s="339" t="s">
        <v>140</v>
      </c>
      <c r="C617" s="380">
        <v>271</v>
      </c>
      <c r="D617" s="380">
        <v>311</v>
      </c>
      <c r="E617" s="401">
        <f t="shared" si="30"/>
        <v>0.148</v>
      </c>
      <c r="F617" s="311" t="str">
        <f t="shared" si="28"/>
        <v>是</v>
      </c>
      <c r="G617" s="367" t="str">
        <f t="shared" si="29"/>
        <v>项</v>
      </c>
    </row>
    <row r="618" ht="36" customHeight="1" spans="1:7">
      <c r="A618" s="488" t="s">
        <v>1151</v>
      </c>
      <c r="B618" s="339" t="s">
        <v>142</v>
      </c>
      <c r="C618" s="380">
        <v>0</v>
      </c>
      <c r="D618" s="380">
        <v>0</v>
      </c>
      <c r="E618" s="401" t="str">
        <f t="shared" si="30"/>
        <v/>
      </c>
      <c r="F618" s="311" t="str">
        <f t="shared" si="28"/>
        <v>否</v>
      </c>
      <c r="G618" s="367" t="str">
        <f t="shared" si="29"/>
        <v>项</v>
      </c>
    </row>
    <row r="619" ht="36" customHeight="1" spans="1:7">
      <c r="A619" s="488" t="s">
        <v>1152</v>
      </c>
      <c r="B619" s="339" t="s">
        <v>144</v>
      </c>
      <c r="C619" s="380">
        <v>0</v>
      </c>
      <c r="D619" s="380">
        <v>0</v>
      </c>
      <c r="E619" s="401" t="str">
        <f t="shared" si="30"/>
        <v/>
      </c>
      <c r="F619" s="311" t="str">
        <f t="shared" si="28"/>
        <v>否</v>
      </c>
      <c r="G619" s="367" t="str">
        <f t="shared" si="29"/>
        <v>项</v>
      </c>
    </row>
    <row r="620" ht="36" customHeight="1" spans="1:7">
      <c r="A620" s="488" t="s">
        <v>1153</v>
      </c>
      <c r="B620" s="339" t="s">
        <v>1154</v>
      </c>
      <c r="C620" s="380">
        <v>522</v>
      </c>
      <c r="D620" s="380">
        <v>584</v>
      </c>
      <c r="E620" s="401">
        <f t="shared" si="30"/>
        <v>0.119</v>
      </c>
      <c r="F620" s="311" t="str">
        <f t="shared" si="28"/>
        <v>是</v>
      </c>
      <c r="G620" s="367" t="str">
        <f t="shared" si="29"/>
        <v>项</v>
      </c>
    </row>
    <row r="621" ht="36" customHeight="1" spans="1:7">
      <c r="A621" s="488" t="s">
        <v>1155</v>
      </c>
      <c r="B621" s="339" t="s">
        <v>1156</v>
      </c>
      <c r="C621" s="380">
        <v>114</v>
      </c>
      <c r="D621" s="380">
        <v>133</v>
      </c>
      <c r="E621" s="401">
        <f t="shared" si="30"/>
        <v>0.167</v>
      </c>
      <c r="F621" s="311" t="str">
        <f t="shared" si="28"/>
        <v>是</v>
      </c>
      <c r="G621" s="367" t="str">
        <f t="shared" si="29"/>
        <v>项</v>
      </c>
    </row>
    <row r="622" ht="36" customHeight="1" spans="1:7">
      <c r="A622" s="488" t="s">
        <v>1157</v>
      </c>
      <c r="B622" s="339" t="s">
        <v>1158</v>
      </c>
      <c r="C622" s="380">
        <v>0</v>
      </c>
      <c r="D622" s="380">
        <v>0</v>
      </c>
      <c r="E622" s="401" t="str">
        <f t="shared" si="30"/>
        <v/>
      </c>
      <c r="F622" s="311" t="str">
        <f t="shared" si="28"/>
        <v>否</v>
      </c>
      <c r="G622" s="367" t="str">
        <f t="shared" si="29"/>
        <v>项</v>
      </c>
    </row>
    <row r="623" ht="36" customHeight="1" spans="1:7">
      <c r="A623" s="488" t="s">
        <v>1159</v>
      </c>
      <c r="B623" s="339" t="s">
        <v>1160</v>
      </c>
      <c r="C623" s="380">
        <v>0</v>
      </c>
      <c r="D623" s="380">
        <v>0</v>
      </c>
      <c r="E623" s="401" t="str">
        <f t="shared" si="30"/>
        <v/>
      </c>
      <c r="F623" s="311" t="str">
        <f t="shared" si="28"/>
        <v>否</v>
      </c>
      <c r="G623" s="367" t="str">
        <f t="shared" si="29"/>
        <v>项</v>
      </c>
    </row>
    <row r="624" ht="36" customHeight="1" spans="1:7">
      <c r="A624" s="488" t="s">
        <v>1161</v>
      </c>
      <c r="B624" s="339" t="s">
        <v>1162</v>
      </c>
      <c r="C624" s="380">
        <v>84</v>
      </c>
      <c r="D624" s="380">
        <v>96</v>
      </c>
      <c r="E624" s="401">
        <f t="shared" si="30"/>
        <v>0.143</v>
      </c>
      <c r="F624" s="311" t="str">
        <f t="shared" si="28"/>
        <v>是</v>
      </c>
      <c r="G624" s="367" t="str">
        <f t="shared" si="29"/>
        <v>项</v>
      </c>
    </row>
    <row r="625" ht="36" customHeight="1" spans="1:7">
      <c r="A625" s="487" t="s">
        <v>1163</v>
      </c>
      <c r="B625" s="335" t="s">
        <v>1164</v>
      </c>
      <c r="C625" s="377">
        <v>310</v>
      </c>
      <c r="D625" s="377">
        <v>325</v>
      </c>
      <c r="E625" s="400">
        <f t="shared" si="30"/>
        <v>0.048</v>
      </c>
      <c r="F625" s="311" t="str">
        <f t="shared" si="28"/>
        <v>是</v>
      </c>
      <c r="G625" s="367" t="str">
        <f t="shared" si="29"/>
        <v>款</v>
      </c>
    </row>
    <row r="626" ht="36" customHeight="1" spans="1:7">
      <c r="A626" s="488" t="s">
        <v>1165</v>
      </c>
      <c r="B626" s="339" t="s">
        <v>140</v>
      </c>
      <c r="C626" s="380">
        <v>266</v>
      </c>
      <c r="D626" s="380">
        <v>251</v>
      </c>
      <c r="E626" s="401">
        <f t="shared" si="30"/>
        <v>-0.056</v>
      </c>
      <c r="F626" s="311" t="str">
        <f t="shared" si="28"/>
        <v>是</v>
      </c>
      <c r="G626" s="367" t="str">
        <f t="shared" si="29"/>
        <v>项</v>
      </c>
    </row>
    <row r="627" ht="36" customHeight="1" spans="1:7">
      <c r="A627" s="488" t="s">
        <v>1166</v>
      </c>
      <c r="B627" s="339" t="s">
        <v>142</v>
      </c>
      <c r="C627" s="380">
        <v>17</v>
      </c>
      <c r="D627" s="380">
        <v>9</v>
      </c>
      <c r="E627" s="401">
        <f t="shared" si="30"/>
        <v>-0.471</v>
      </c>
      <c r="F627" s="311" t="str">
        <f t="shared" si="28"/>
        <v>是</v>
      </c>
      <c r="G627" s="367" t="str">
        <f t="shared" si="29"/>
        <v>项</v>
      </c>
    </row>
    <row r="628" ht="36" customHeight="1" spans="1:7">
      <c r="A628" s="488" t="s">
        <v>1167</v>
      </c>
      <c r="B628" s="339" t="s">
        <v>144</v>
      </c>
      <c r="C628" s="380">
        <v>0</v>
      </c>
      <c r="D628" s="380">
        <v>0</v>
      </c>
      <c r="E628" s="401" t="str">
        <f t="shared" si="30"/>
        <v/>
      </c>
      <c r="F628" s="311" t="str">
        <f t="shared" si="28"/>
        <v>否</v>
      </c>
      <c r="G628" s="367" t="str">
        <f t="shared" si="29"/>
        <v>项</v>
      </c>
    </row>
    <row r="629" ht="36" customHeight="1" spans="1:7">
      <c r="A629" s="488" t="s">
        <v>1168</v>
      </c>
      <c r="B629" s="339" t="s">
        <v>1169</v>
      </c>
      <c r="C629" s="380">
        <v>27</v>
      </c>
      <c r="D629" s="380">
        <v>66</v>
      </c>
      <c r="E629" s="401">
        <f t="shared" si="30"/>
        <v>1.444</v>
      </c>
      <c r="F629" s="311" t="str">
        <f t="shared" si="28"/>
        <v>是</v>
      </c>
      <c r="G629" s="367" t="str">
        <f t="shared" si="29"/>
        <v>项</v>
      </c>
    </row>
    <row r="630" ht="36" customHeight="1" spans="1:7">
      <c r="A630" s="487" t="s">
        <v>1170</v>
      </c>
      <c r="B630" s="335" t="s">
        <v>1171</v>
      </c>
      <c r="C630" s="377">
        <v>0</v>
      </c>
      <c r="D630" s="377">
        <v>0</v>
      </c>
      <c r="E630" s="400" t="str">
        <f t="shared" si="30"/>
        <v/>
      </c>
      <c r="F630" s="311" t="str">
        <f t="shared" si="28"/>
        <v>否</v>
      </c>
      <c r="G630" s="367" t="str">
        <f t="shared" si="29"/>
        <v>款</v>
      </c>
    </row>
    <row r="631" ht="36" customHeight="1" spans="1:7">
      <c r="A631" s="488" t="s">
        <v>1172</v>
      </c>
      <c r="B631" s="339" t="s">
        <v>1173</v>
      </c>
      <c r="C631" s="380">
        <v>0</v>
      </c>
      <c r="D631" s="380">
        <v>0</v>
      </c>
      <c r="E631" s="401" t="str">
        <f t="shared" si="30"/>
        <v/>
      </c>
      <c r="F631" s="311" t="str">
        <f t="shared" si="28"/>
        <v>否</v>
      </c>
      <c r="G631" s="367" t="str">
        <f t="shared" si="29"/>
        <v>项</v>
      </c>
    </row>
    <row r="632" ht="36" customHeight="1" spans="1:7">
      <c r="A632" s="488" t="s">
        <v>1174</v>
      </c>
      <c r="B632" s="339" t="s">
        <v>1175</v>
      </c>
      <c r="C632" s="380">
        <v>0</v>
      </c>
      <c r="D632" s="380">
        <v>0</v>
      </c>
      <c r="E632" s="401" t="str">
        <f t="shared" si="30"/>
        <v/>
      </c>
      <c r="F632" s="311" t="str">
        <f t="shared" si="28"/>
        <v>否</v>
      </c>
      <c r="G632" s="367" t="str">
        <f t="shared" si="29"/>
        <v>项</v>
      </c>
    </row>
    <row r="633" ht="36" customHeight="1" spans="1:7">
      <c r="A633" s="487" t="s">
        <v>1176</v>
      </c>
      <c r="B633" s="335" t="s">
        <v>1177</v>
      </c>
      <c r="C633" s="377">
        <v>165</v>
      </c>
      <c r="D633" s="377">
        <v>222</v>
      </c>
      <c r="E633" s="400">
        <f t="shared" si="30"/>
        <v>0.345</v>
      </c>
      <c r="F633" s="311" t="str">
        <f t="shared" si="28"/>
        <v>是</v>
      </c>
      <c r="G633" s="367" t="str">
        <f t="shared" si="29"/>
        <v>款</v>
      </c>
    </row>
    <row r="634" ht="36" customHeight="1" spans="1:7">
      <c r="A634" s="488" t="s">
        <v>1178</v>
      </c>
      <c r="B634" s="339" t="s">
        <v>1179</v>
      </c>
      <c r="C634" s="380">
        <v>0</v>
      </c>
      <c r="D634" s="380">
        <v>0</v>
      </c>
      <c r="E634" s="401" t="str">
        <f t="shared" si="30"/>
        <v/>
      </c>
      <c r="F634" s="311" t="str">
        <f t="shared" si="28"/>
        <v>否</v>
      </c>
      <c r="G634" s="367" t="str">
        <f t="shared" si="29"/>
        <v>项</v>
      </c>
    </row>
    <row r="635" ht="36" customHeight="1" spans="1:7">
      <c r="A635" s="488" t="s">
        <v>1180</v>
      </c>
      <c r="B635" s="339" t="s">
        <v>1181</v>
      </c>
      <c r="C635" s="380">
        <v>165</v>
      </c>
      <c r="D635" s="380">
        <v>222</v>
      </c>
      <c r="E635" s="401">
        <f t="shared" si="30"/>
        <v>0.345</v>
      </c>
      <c r="F635" s="311" t="str">
        <f t="shared" si="28"/>
        <v>是</v>
      </c>
      <c r="G635" s="367" t="str">
        <f t="shared" si="29"/>
        <v>项</v>
      </c>
    </row>
    <row r="636" ht="36" customHeight="1" spans="1:7">
      <c r="A636" s="487" t="s">
        <v>1182</v>
      </c>
      <c r="B636" s="335" t="s">
        <v>1183</v>
      </c>
      <c r="C636" s="377">
        <v>0</v>
      </c>
      <c r="D636" s="377">
        <v>0</v>
      </c>
      <c r="E636" s="400" t="str">
        <f t="shared" si="30"/>
        <v/>
      </c>
      <c r="F636" s="311" t="str">
        <f t="shared" si="28"/>
        <v>否</v>
      </c>
      <c r="G636" s="367" t="str">
        <f t="shared" si="29"/>
        <v>款</v>
      </c>
    </row>
    <row r="637" ht="36" customHeight="1" spans="1:7">
      <c r="A637" s="488" t="s">
        <v>1184</v>
      </c>
      <c r="B637" s="339" t="s">
        <v>1185</v>
      </c>
      <c r="C637" s="380">
        <v>0</v>
      </c>
      <c r="D637" s="380">
        <v>0</v>
      </c>
      <c r="E637" s="401" t="str">
        <f t="shared" si="30"/>
        <v/>
      </c>
      <c r="F637" s="311" t="str">
        <f t="shared" si="28"/>
        <v>否</v>
      </c>
      <c r="G637" s="367" t="str">
        <f t="shared" si="29"/>
        <v>项</v>
      </c>
    </row>
    <row r="638" ht="36" customHeight="1" spans="1:7">
      <c r="A638" s="488" t="s">
        <v>1186</v>
      </c>
      <c r="B638" s="339" t="s">
        <v>1187</v>
      </c>
      <c r="C638" s="380">
        <v>0</v>
      </c>
      <c r="D638" s="380">
        <v>0</v>
      </c>
      <c r="E638" s="401" t="str">
        <f t="shared" si="30"/>
        <v/>
      </c>
      <c r="F638" s="311" t="str">
        <f t="shared" si="28"/>
        <v>否</v>
      </c>
      <c r="G638" s="367" t="str">
        <f t="shared" si="29"/>
        <v>项</v>
      </c>
    </row>
    <row r="639" ht="36" customHeight="1" spans="1:7">
      <c r="A639" s="487" t="s">
        <v>1188</v>
      </c>
      <c r="B639" s="335" t="s">
        <v>1189</v>
      </c>
      <c r="C639" s="377">
        <v>0</v>
      </c>
      <c r="D639" s="377">
        <v>0</v>
      </c>
      <c r="E639" s="400" t="str">
        <f t="shared" si="30"/>
        <v/>
      </c>
      <c r="F639" s="311" t="str">
        <f t="shared" si="28"/>
        <v>否</v>
      </c>
      <c r="G639" s="367" t="str">
        <f t="shared" si="29"/>
        <v>款</v>
      </c>
    </row>
    <row r="640" ht="36" customHeight="1" spans="1:7">
      <c r="A640" s="488" t="s">
        <v>1190</v>
      </c>
      <c r="B640" s="339" t="s">
        <v>1191</v>
      </c>
      <c r="C640" s="380">
        <v>0</v>
      </c>
      <c r="D640" s="380">
        <v>0</v>
      </c>
      <c r="E640" s="401" t="str">
        <f t="shared" si="30"/>
        <v/>
      </c>
      <c r="F640" s="311" t="str">
        <f t="shared" si="28"/>
        <v>否</v>
      </c>
      <c r="G640" s="367" t="str">
        <f t="shared" si="29"/>
        <v>项</v>
      </c>
    </row>
    <row r="641" ht="36" customHeight="1" spans="1:7">
      <c r="A641" s="488" t="s">
        <v>1192</v>
      </c>
      <c r="B641" s="339" t="s">
        <v>1193</v>
      </c>
      <c r="C641" s="380">
        <v>0</v>
      </c>
      <c r="D641" s="380">
        <v>0</v>
      </c>
      <c r="E641" s="401" t="str">
        <f t="shared" si="30"/>
        <v/>
      </c>
      <c r="F641" s="311" t="str">
        <f t="shared" si="28"/>
        <v>否</v>
      </c>
      <c r="G641" s="367" t="str">
        <f t="shared" si="29"/>
        <v>项</v>
      </c>
    </row>
    <row r="642" ht="36" customHeight="1" spans="1:7">
      <c r="A642" s="487" t="s">
        <v>1194</v>
      </c>
      <c r="B642" s="335" t="s">
        <v>1195</v>
      </c>
      <c r="C642" s="377">
        <v>1</v>
      </c>
      <c r="D642" s="377">
        <v>1</v>
      </c>
      <c r="E642" s="400">
        <f t="shared" si="30"/>
        <v>0</v>
      </c>
      <c r="F642" s="311" t="str">
        <f t="shared" si="28"/>
        <v>是</v>
      </c>
      <c r="G642" s="367" t="str">
        <f t="shared" si="29"/>
        <v>款</v>
      </c>
    </row>
    <row r="643" ht="36" customHeight="1" spans="1:7">
      <c r="A643" s="488" t="s">
        <v>1196</v>
      </c>
      <c r="B643" s="339" t="s">
        <v>1197</v>
      </c>
      <c r="C643" s="380">
        <v>0</v>
      </c>
      <c r="D643" s="380">
        <v>0</v>
      </c>
      <c r="E643" s="401" t="str">
        <f t="shared" si="30"/>
        <v/>
      </c>
      <c r="F643" s="311" t="str">
        <f t="shared" si="28"/>
        <v>否</v>
      </c>
      <c r="G643" s="367" t="str">
        <f t="shared" si="29"/>
        <v>项</v>
      </c>
    </row>
    <row r="644" ht="36" customHeight="1" spans="1:7">
      <c r="A644" s="488" t="s">
        <v>1198</v>
      </c>
      <c r="B644" s="339" t="s">
        <v>1199</v>
      </c>
      <c r="C644" s="380">
        <v>1</v>
      </c>
      <c r="D644" s="380">
        <v>1</v>
      </c>
      <c r="E644" s="401">
        <f t="shared" si="30"/>
        <v>0</v>
      </c>
      <c r="F644" s="311" t="str">
        <f t="shared" ref="F644:F707" si="31">IF(LEN(A644)=3,"是",IF(B644&lt;&gt;"",IF(SUM(C644:D644)&lt;&gt;0,"是","否"),"是"))</f>
        <v>是</v>
      </c>
      <c r="G644" s="367" t="str">
        <f t="shared" ref="G644:G707" si="32">IF(LEN(A644)=3,"类",IF(LEN(A644)=5,"款","项"))</f>
        <v>项</v>
      </c>
    </row>
    <row r="645" ht="36" customHeight="1" spans="1:7">
      <c r="A645" s="487" t="s">
        <v>1200</v>
      </c>
      <c r="B645" s="335" t="s">
        <v>1201</v>
      </c>
      <c r="C645" s="377">
        <v>47464</v>
      </c>
      <c r="D645" s="377">
        <v>60155</v>
      </c>
      <c r="E645" s="400">
        <f t="shared" si="30"/>
        <v>0.267</v>
      </c>
      <c r="F645" s="311" t="str">
        <f t="shared" si="31"/>
        <v>是</v>
      </c>
      <c r="G645" s="367" t="str">
        <f t="shared" si="32"/>
        <v>款</v>
      </c>
    </row>
    <row r="646" ht="36" customHeight="1" spans="1:7">
      <c r="A646" s="488" t="s">
        <v>1202</v>
      </c>
      <c r="B646" s="339" t="s">
        <v>1203</v>
      </c>
      <c r="C646" s="380">
        <v>0</v>
      </c>
      <c r="D646" s="380">
        <v>0</v>
      </c>
      <c r="E646" s="401" t="str">
        <f t="shared" si="30"/>
        <v/>
      </c>
      <c r="F646" s="311" t="str">
        <f t="shared" si="31"/>
        <v>否</v>
      </c>
      <c r="G646" s="367" t="str">
        <f t="shared" si="32"/>
        <v>项</v>
      </c>
    </row>
    <row r="647" ht="36" customHeight="1" spans="1:7">
      <c r="A647" s="488" t="s">
        <v>1204</v>
      </c>
      <c r="B647" s="339" t="s">
        <v>1205</v>
      </c>
      <c r="C647" s="380">
        <v>47464</v>
      </c>
      <c r="D647" s="380">
        <v>60155</v>
      </c>
      <c r="E647" s="401">
        <f t="shared" si="30"/>
        <v>0.267</v>
      </c>
      <c r="F647" s="311" t="str">
        <f t="shared" si="31"/>
        <v>是</v>
      </c>
      <c r="G647" s="367" t="str">
        <f t="shared" si="32"/>
        <v>项</v>
      </c>
    </row>
    <row r="648" ht="36" customHeight="1" spans="1:7">
      <c r="A648" s="488" t="s">
        <v>1206</v>
      </c>
      <c r="B648" s="339" t="s">
        <v>1207</v>
      </c>
      <c r="C648" s="380">
        <v>0</v>
      </c>
      <c r="D648" s="380">
        <v>0</v>
      </c>
      <c r="E648" s="401" t="str">
        <f t="shared" si="30"/>
        <v/>
      </c>
      <c r="F648" s="311" t="str">
        <f t="shared" si="31"/>
        <v>否</v>
      </c>
      <c r="G648" s="367" t="str">
        <f t="shared" si="32"/>
        <v>项</v>
      </c>
    </row>
    <row r="649" ht="36" customHeight="1" spans="1:7">
      <c r="A649" s="487" t="s">
        <v>1208</v>
      </c>
      <c r="B649" s="335" t="s">
        <v>1209</v>
      </c>
      <c r="C649" s="377">
        <v>0</v>
      </c>
      <c r="D649" s="377">
        <v>0</v>
      </c>
      <c r="E649" s="400" t="str">
        <f t="shared" si="30"/>
        <v/>
      </c>
      <c r="F649" s="311" t="str">
        <f t="shared" si="31"/>
        <v>否</v>
      </c>
      <c r="G649" s="367" t="str">
        <f t="shared" si="32"/>
        <v>款</v>
      </c>
    </row>
    <row r="650" ht="36" customHeight="1" spans="1:7">
      <c r="A650" s="488" t="s">
        <v>1210</v>
      </c>
      <c r="B650" s="339" t="s">
        <v>1211</v>
      </c>
      <c r="C650" s="380">
        <v>0</v>
      </c>
      <c r="D650" s="380">
        <v>0</v>
      </c>
      <c r="E650" s="401" t="str">
        <f t="shared" si="30"/>
        <v/>
      </c>
      <c r="F650" s="311" t="str">
        <f t="shared" si="31"/>
        <v>否</v>
      </c>
      <c r="G650" s="367" t="str">
        <f t="shared" si="32"/>
        <v>项</v>
      </c>
    </row>
    <row r="651" ht="36" customHeight="1" spans="1:7">
      <c r="A651" s="488" t="s">
        <v>1212</v>
      </c>
      <c r="B651" s="339" t="s">
        <v>1213</v>
      </c>
      <c r="C651" s="380">
        <v>0</v>
      </c>
      <c r="D651" s="380">
        <v>0</v>
      </c>
      <c r="E651" s="401" t="str">
        <f t="shared" si="30"/>
        <v/>
      </c>
      <c r="F651" s="311" t="str">
        <f t="shared" si="31"/>
        <v>否</v>
      </c>
      <c r="G651" s="367" t="str">
        <f t="shared" si="32"/>
        <v>项</v>
      </c>
    </row>
    <row r="652" ht="36" customHeight="1" spans="1:7">
      <c r="A652" s="488" t="s">
        <v>1214</v>
      </c>
      <c r="B652" s="339" t="s">
        <v>1215</v>
      </c>
      <c r="C652" s="380"/>
      <c r="D652" s="380"/>
      <c r="E652" s="401" t="str">
        <f t="shared" si="30"/>
        <v/>
      </c>
      <c r="F652" s="311" t="str">
        <f t="shared" si="31"/>
        <v>否</v>
      </c>
      <c r="G652" s="367" t="str">
        <f t="shared" si="32"/>
        <v>项</v>
      </c>
    </row>
    <row r="653" ht="36" customHeight="1" spans="1:7">
      <c r="A653" s="488" t="s">
        <v>1216</v>
      </c>
      <c r="B653" s="339" t="s">
        <v>1217</v>
      </c>
      <c r="C653" s="380">
        <v>0</v>
      </c>
      <c r="D653" s="380">
        <v>0</v>
      </c>
      <c r="E653" s="401" t="str">
        <f t="shared" ref="E653:E716" si="33">IF(C653&gt;0,D653/C653-1,IF(C653&lt;0,-(D653/C653-1),""))</f>
        <v/>
      </c>
      <c r="F653" s="311" t="str">
        <f t="shared" si="31"/>
        <v>否</v>
      </c>
      <c r="G653" s="367" t="str">
        <f t="shared" si="32"/>
        <v>项</v>
      </c>
    </row>
    <row r="654" ht="36" customHeight="1" spans="1:7">
      <c r="A654" s="487" t="s">
        <v>1218</v>
      </c>
      <c r="B654" s="335" t="s">
        <v>1219</v>
      </c>
      <c r="C654" s="377">
        <v>949</v>
      </c>
      <c r="D654" s="377">
        <v>980</v>
      </c>
      <c r="E654" s="400">
        <f t="shared" si="33"/>
        <v>0.033</v>
      </c>
      <c r="F654" s="311" t="str">
        <f t="shared" si="31"/>
        <v>是</v>
      </c>
      <c r="G654" s="367" t="str">
        <f t="shared" si="32"/>
        <v>款</v>
      </c>
    </row>
    <row r="655" ht="36" customHeight="1" spans="1:7">
      <c r="A655" s="488" t="s">
        <v>1220</v>
      </c>
      <c r="B655" s="339" t="s">
        <v>140</v>
      </c>
      <c r="C655" s="380">
        <v>454</v>
      </c>
      <c r="D655" s="380">
        <v>399</v>
      </c>
      <c r="E655" s="401">
        <f t="shared" si="33"/>
        <v>-0.121</v>
      </c>
      <c r="F655" s="311" t="str">
        <f t="shared" si="31"/>
        <v>是</v>
      </c>
      <c r="G655" s="367" t="str">
        <f t="shared" si="32"/>
        <v>项</v>
      </c>
    </row>
    <row r="656" ht="36" customHeight="1" spans="1:7">
      <c r="A656" s="488" t="s">
        <v>1221</v>
      </c>
      <c r="B656" s="339" t="s">
        <v>142</v>
      </c>
      <c r="C656" s="380">
        <v>13</v>
      </c>
      <c r="D656" s="380">
        <v>13</v>
      </c>
      <c r="E656" s="401">
        <f t="shared" si="33"/>
        <v>0</v>
      </c>
      <c r="F656" s="311" t="str">
        <f t="shared" si="31"/>
        <v>是</v>
      </c>
      <c r="G656" s="367" t="str">
        <f t="shared" si="32"/>
        <v>项</v>
      </c>
    </row>
    <row r="657" ht="36" customHeight="1" spans="1:7">
      <c r="A657" s="488" t="s">
        <v>1222</v>
      </c>
      <c r="B657" s="339" t="s">
        <v>144</v>
      </c>
      <c r="C657" s="380">
        <v>0</v>
      </c>
      <c r="D657" s="380">
        <v>0</v>
      </c>
      <c r="E657" s="401" t="str">
        <f t="shared" si="33"/>
        <v/>
      </c>
      <c r="F657" s="311" t="str">
        <f t="shared" si="31"/>
        <v>否</v>
      </c>
      <c r="G657" s="367" t="str">
        <f t="shared" si="32"/>
        <v>项</v>
      </c>
    </row>
    <row r="658" ht="36" customHeight="1" spans="1:7">
      <c r="A658" s="488" t="s">
        <v>1223</v>
      </c>
      <c r="B658" s="339" t="s">
        <v>1224</v>
      </c>
      <c r="C658" s="380">
        <v>257</v>
      </c>
      <c r="D658" s="380">
        <v>312</v>
      </c>
      <c r="E658" s="401">
        <f t="shared" si="33"/>
        <v>0.214</v>
      </c>
      <c r="F658" s="311" t="str">
        <f t="shared" si="31"/>
        <v>是</v>
      </c>
      <c r="G658" s="367" t="str">
        <f t="shared" si="32"/>
        <v>项</v>
      </c>
    </row>
    <row r="659" ht="36" customHeight="1" spans="1:7">
      <c r="A659" s="488" t="s">
        <v>1225</v>
      </c>
      <c r="B659" s="339" t="s">
        <v>1226</v>
      </c>
      <c r="C659" s="380">
        <v>0</v>
      </c>
      <c r="D659" s="380">
        <v>0</v>
      </c>
      <c r="E659" s="401" t="str">
        <f t="shared" si="33"/>
        <v/>
      </c>
      <c r="F659" s="311" t="str">
        <f t="shared" si="31"/>
        <v>否</v>
      </c>
      <c r="G659" s="367" t="str">
        <f t="shared" si="32"/>
        <v>项</v>
      </c>
    </row>
    <row r="660" ht="36" customHeight="1" spans="1:7">
      <c r="A660" s="488" t="s">
        <v>1227</v>
      </c>
      <c r="B660" s="339" t="s">
        <v>158</v>
      </c>
      <c r="C660" s="380">
        <v>186</v>
      </c>
      <c r="D660" s="380">
        <v>194</v>
      </c>
      <c r="E660" s="401">
        <f t="shared" si="33"/>
        <v>0.043</v>
      </c>
      <c r="F660" s="311" t="str">
        <f t="shared" si="31"/>
        <v>是</v>
      </c>
      <c r="G660" s="367" t="str">
        <f t="shared" si="32"/>
        <v>项</v>
      </c>
    </row>
    <row r="661" ht="36" customHeight="1" spans="1:7">
      <c r="A661" s="488" t="s">
        <v>1228</v>
      </c>
      <c r="B661" s="339" t="s">
        <v>1229</v>
      </c>
      <c r="C661" s="380">
        <v>39</v>
      </c>
      <c r="D661" s="380">
        <v>61</v>
      </c>
      <c r="E661" s="401">
        <f t="shared" si="33"/>
        <v>0.564</v>
      </c>
      <c r="F661" s="311" t="str">
        <f t="shared" si="31"/>
        <v>是</v>
      </c>
      <c r="G661" s="367" t="str">
        <f t="shared" si="32"/>
        <v>项</v>
      </c>
    </row>
    <row r="662" ht="36" customHeight="1" spans="1:7">
      <c r="A662" s="487" t="s">
        <v>1230</v>
      </c>
      <c r="B662" s="335" t="s">
        <v>1231</v>
      </c>
      <c r="C662" s="377">
        <v>0</v>
      </c>
      <c r="D662" s="377">
        <v>214</v>
      </c>
      <c r="E662" s="400" t="str">
        <f t="shared" si="33"/>
        <v/>
      </c>
      <c r="F662" s="311" t="str">
        <f t="shared" si="31"/>
        <v>是</v>
      </c>
      <c r="G662" s="367" t="str">
        <f t="shared" si="32"/>
        <v>款</v>
      </c>
    </row>
    <row r="663" ht="36" customHeight="1" spans="1:7">
      <c r="A663" s="488" t="s">
        <v>1232</v>
      </c>
      <c r="B663" s="339" t="s">
        <v>1233</v>
      </c>
      <c r="C663" s="380">
        <v>0</v>
      </c>
      <c r="D663" s="380">
        <v>0</v>
      </c>
      <c r="E663" s="401" t="str">
        <f t="shared" si="33"/>
        <v/>
      </c>
      <c r="F663" s="311" t="str">
        <f t="shared" si="31"/>
        <v>否</v>
      </c>
      <c r="G663" s="367" t="str">
        <f t="shared" si="32"/>
        <v>项</v>
      </c>
    </row>
    <row r="664" ht="36" customHeight="1" spans="1:7">
      <c r="A664" s="488" t="s">
        <v>1234</v>
      </c>
      <c r="B664" s="339" t="s">
        <v>1235</v>
      </c>
      <c r="C664" s="380">
        <v>0</v>
      </c>
      <c r="D664" s="380">
        <v>214</v>
      </c>
      <c r="E664" s="401" t="str">
        <f t="shared" si="33"/>
        <v/>
      </c>
      <c r="F664" s="311" t="str">
        <f t="shared" si="31"/>
        <v>是</v>
      </c>
      <c r="G664" s="367" t="str">
        <f t="shared" si="32"/>
        <v>项</v>
      </c>
    </row>
    <row r="665" ht="36" customHeight="1" spans="1:7">
      <c r="A665" s="487" t="s">
        <v>1236</v>
      </c>
      <c r="B665" s="335" t="s">
        <v>1237</v>
      </c>
      <c r="C665" s="377">
        <v>163</v>
      </c>
      <c r="D665" s="377">
        <v>2</v>
      </c>
      <c r="E665" s="400">
        <f t="shared" si="33"/>
        <v>-0.988</v>
      </c>
      <c r="F665" s="311" t="str">
        <f t="shared" si="31"/>
        <v>是</v>
      </c>
      <c r="G665" s="367" t="str">
        <f t="shared" si="32"/>
        <v>款</v>
      </c>
    </row>
    <row r="666" ht="36" customHeight="1" spans="1:7">
      <c r="A666" s="341">
        <v>2089999</v>
      </c>
      <c r="B666" s="339" t="s">
        <v>1238</v>
      </c>
      <c r="C666" s="380">
        <v>163</v>
      </c>
      <c r="D666" s="380">
        <v>2</v>
      </c>
      <c r="E666" s="401">
        <f t="shared" si="33"/>
        <v>-0.988</v>
      </c>
      <c r="F666" s="311" t="str">
        <f t="shared" si="31"/>
        <v>是</v>
      </c>
      <c r="G666" s="367" t="str">
        <f t="shared" si="32"/>
        <v>项</v>
      </c>
    </row>
    <row r="667" ht="36" customHeight="1" spans="1:7">
      <c r="A667" s="344" t="s">
        <v>1239</v>
      </c>
      <c r="B667" s="492" t="s">
        <v>520</v>
      </c>
      <c r="C667" s="493">
        <v>0</v>
      </c>
      <c r="D667" s="493">
        <v>0</v>
      </c>
      <c r="E667" s="401" t="str">
        <f t="shared" si="33"/>
        <v/>
      </c>
      <c r="F667" s="311" t="str">
        <f t="shared" si="31"/>
        <v>否</v>
      </c>
      <c r="G667" s="367" t="str">
        <f t="shared" si="32"/>
        <v>项</v>
      </c>
    </row>
    <row r="668" ht="36" customHeight="1" spans="1:7">
      <c r="A668" s="344" t="s">
        <v>1240</v>
      </c>
      <c r="B668" s="492" t="s">
        <v>1241</v>
      </c>
      <c r="C668" s="493">
        <v>0</v>
      </c>
      <c r="D668" s="493">
        <v>0</v>
      </c>
      <c r="E668" s="401" t="str">
        <f t="shared" si="33"/>
        <v/>
      </c>
      <c r="F668" s="311" t="str">
        <f t="shared" si="31"/>
        <v>否</v>
      </c>
      <c r="G668" s="367" t="str">
        <f t="shared" si="32"/>
        <v>项</v>
      </c>
    </row>
    <row r="669" ht="36" customHeight="1" spans="1:7">
      <c r="A669" s="487" t="s">
        <v>86</v>
      </c>
      <c r="B669" s="335" t="s">
        <v>87</v>
      </c>
      <c r="C669" s="377">
        <v>151789</v>
      </c>
      <c r="D669" s="377">
        <v>167210</v>
      </c>
      <c r="E669" s="401">
        <f t="shared" si="33"/>
        <v>0.102</v>
      </c>
      <c r="F669" s="311" t="str">
        <f t="shared" si="31"/>
        <v>是</v>
      </c>
      <c r="G669" s="367" t="str">
        <f t="shared" si="32"/>
        <v>类</v>
      </c>
    </row>
    <row r="670" ht="36" customHeight="1" spans="1:7">
      <c r="A670" s="487" t="s">
        <v>1242</v>
      </c>
      <c r="B670" s="335" t="s">
        <v>1243</v>
      </c>
      <c r="C670" s="377">
        <v>979</v>
      </c>
      <c r="D670" s="377">
        <v>6927</v>
      </c>
      <c r="E670" s="400">
        <f t="shared" si="33"/>
        <v>6.076</v>
      </c>
      <c r="F670" s="311" t="str">
        <f t="shared" si="31"/>
        <v>是</v>
      </c>
      <c r="G670" s="367" t="str">
        <f t="shared" si="32"/>
        <v>款</v>
      </c>
    </row>
    <row r="671" ht="36" customHeight="1" spans="1:7">
      <c r="A671" s="488" t="s">
        <v>1244</v>
      </c>
      <c r="B671" s="339" t="s">
        <v>140</v>
      </c>
      <c r="C671" s="380">
        <v>740</v>
      </c>
      <c r="D671" s="380">
        <v>712</v>
      </c>
      <c r="E671" s="401">
        <f t="shared" si="33"/>
        <v>-0.038</v>
      </c>
      <c r="F671" s="311" t="str">
        <f t="shared" si="31"/>
        <v>是</v>
      </c>
      <c r="G671" s="367" t="str">
        <f t="shared" si="32"/>
        <v>项</v>
      </c>
    </row>
    <row r="672" ht="36" customHeight="1" spans="1:7">
      <c r="A672" s="488" t="s">
        <v>1245</v>
      </c>
      <c r="B672" s="339" t="s">
        <v>142</v>
      </c>
      <c r="C672" s="380">
        <v>135</v>
      </c>
      <c r="D672" s="380">
        <v>125</v>
      </c>
      <c r="E672" s="401">
        <f t="shared" si="33"/>
        <v>-0.074</v>
      </c>
      <c r="F672" s="311" t="str">
        <f t="shared" si="31"/>
        <v>是</v>
      </c>
      <c r="G672" s="367" t="str">
        <f t="shared" si="32"/>
        <v>项</v>
      </c>
    </row>
    <row r="673" ht="36" customHeight="1" spans="1:7">
      <c r="A673" s="488" t="s">
        <v>1246</v>
      </c>
      <c r="B673" s="339" t="s">
        <v>144</v>
      </c>
      <c r="C673" s="380">
        <v>99</v>
      </c>
      <c r="D673" s="380">
        <v>99</v>
      </c>
      <c r="E673" s="401">
        <f t="shared" si="33"/>
        <v>0</v>
      </c>
      <c r="F673" s="311" t="str">
        <f t="shared" si="31"/>
        <v>是</v>
      </c>
      <c r="G673" s="367" t="str">
        <f t="shared" si="32"/>
        <v>项</v>
      </c>
    </row>
    <row r="674" ht="36" customHeight="1" spans="1:7">
      <c r="A674" s="488" t="s">
        <v>1247</v>
      </c>
      <c r="B674" s="339" t="s">
        <v>1248</v>
      </c>
      <c r="C674" s="380">
        <v>5</v>
      </c>
      <c r="D674" s="380">
        <v>5991</v>
      </c>
      <c r="E674" s="401">
        <f t="shared" si="33"/>
        <v>1197.2</v>
      </c>
      <c r="F674" s="311" t="str">
        <f t="shared" si="31"/>
        <v>是</v>
      </c>
      <c r="G674" s="367" t="str">
        <f t="shared" si="32"/>
        <v>项</v>
      </c>
    </row>
    <row r="675" ht="36" customHeight="1" spans="1:7">
      <c r="A675" s="487" t="s">
        <v>1249</v>
      </c>
      <c r="B675" s="335" t="s">
        <v>1250</v>
      </c>
      <c r="C675" s="377">
        <v>16116</v>
      </c>
      <c r="D675" s="377">
        <v>11778</v>
      </c>
      <c r="E675" s="400">
        <f t="shared" si="33"/>
        <v>-0.269</v>
      </c>
      <c r="F675" s="311" t="str">
        <f t="shared" si="31"/>
        <v>是</v>
      </c>
      <c r="G675" s="367" t="str">
        <f t="shared" si="32"/>
        <v>款</v>
      </c>
    </row>
    <row r="676" ht="36" customHeight="1" spans="1:7">
      <c r="A676" s="488" t="s">
        <v>1251</v>
      </c>
      <c r="B676" s="339" t="s">
        <v>1252</v>
      </c>
      <c r="C676" s="380">
        <v>1823</v>
      </c>
      <c r="D676" s="380">
        <v>1118</v>
      </c>
      <c r="E676" s="401">
        <f t="shared" si="33"/>
        <v>-0.387</v>
      </c>
      <c r="F676" s="311" t="str">
        <f t="shared" si="31"/>
        <v>是</v>
      </c>
      <c r="G676" s="367" t="str">
        <f t="shared" si="32"/>
        <v>项</v>
      </c>
    </row>
    <row r="677" ht="36" customHeight="1" spans="1:7">
      <c r="A677" s="488" t="s">
        <v>1253</v>
      </c>
      <c r="B677" s="339" t="s">
        <v>1254</v>
      </c>
      <c r="C677" s="380">
        <v>9</v>
      </c>
      <c r="D677" s="380">
        <v>35</v>
      </c>
      <c r="E677" s="401">
        <f t="shared" si="33"/>
        <v>2.889</v>
      </c>
      <c r="F677" s="311" t="str">
        <f t="shared" si="31"/>
        <v>是</v>
      </c>
      <c r="G677" s="367" t="str">
        <f t="shared" si="32"/>
        <v>项</v>
      </c>
    </row>
    <row r="678" ht="36" customHeight="1" spans="1:7">
      <c r="A678" s="488" t="s">
        <v>1255</v>
      </c>
      <c r="B678" s="339" t="s">
        <v>1256</v>
      </c>
      <c r="C678" s="380">
        <v>0</v>
      </c>
      <c r="D678" s="380">
        <v>6247</v>
      </c>
      <c r="E678" s="401" t="str">
        <f t="shared" si="33"/>
        <v/>
      </c>
      <c r="F678" s="311" t="str">
        <f t="shared" si="31"/>
        <v>是</v>
      </c>
      <c r="G678" s="367" t="str">
        <f t="shared" si="32"/>
        <v>项</v>
      </c>
    </row>
    <row r="679" ht="36" customHeight="1" spans="1:7">
      <c r="A679" s="488" t="s">
        <v>1257</v>
      </c>
      <c r="B679" s="339" t="s">
        <v>1258</v>
      </c>
      <c r="C679" s="380">
        <v>0</v>
      </c>
      <c r="D679" s="380">
        <v>0</v>
      </c>
      <c r="E679" s="401" t="str">
        <f t="shared" si="33"/>
        <v/>
      </c>
      <c r="F679" s="311" t="str">
        <f t="shared" si="31"/>
        <v>否</v>
      </c>
      <c r="G679" s="367" t="str">
        <f t="shared" si="32"/>
        <v>项</v>
      </c>
    </row>
    <row r="680" ht="36" customHeight="1" spans="1:7">
      <c r="A680" s="488" t="s">
        <v>1259</v>
      </c>
      <c r="B680" s="339" t="s">
        <v>1260</v>
      </c>
      <c r="C680" s="380">
        <v>378</v>
      </c>
      <c r="D680" s="380">
        <v>381</v>
      </c>
      <c r="E680" s="401">
        <f t="shared" si="33"/>
        <v>0.008</v>
      </c>
      <c r="F680" s="311" t="str">
        <f t="shared" si="31"/>
        <v>是</v>
      </c>
      <c r="G680" s="367" t="str">
        <f t="shared" si="32"/>
        <v>项</v>
      </c>
    </row>
    <row r="681" ht="36" customHeight="1" spans="1:7">
      <c r="A681" s="488" t="s">
        <v>1261</v>
      </c>
      <c r="B681" s="339" t="s">
        <v>1262</v>
      </c>
      <c r="C681" s="380">
        <v>0</v>
      </c>
      <c r="D681" s="380">
        <v>0</v>
      </c>
      <c r="E681" s="401" t="str">
        <f t="shared" si="33"/>
        <v/>
      </c>
      <c r="F681" s="311" t="str">
        <f t="shared" si="31"/>
        <v>否</v>
      </c>
      <c r="G681" s="367" t="str">
        <f t="shared" si="32"/>
        <v>项</v>
      </c>
    </row>
    <row r="682" ht="36" customHeight="1" spans="1:7">
      <c r="A682" s="488" t="s">
        <v>1263</v>
      </c>
      <c r="B682" s="339" t="s">
        <v>1264</v>
      </c>
      <c r="C682" s="380">
        <v>0</v>
      </c>
      <c r="D682" s="380">
        <v>212</v>
      </c>
      <c r="E682" s="401" t="str">
        <f t="shared" si="33"/>
        <v/>
      </c>
      <c r="F682" s="311" t="str">
        <f t="shared" si="31"/>
        <v>是</v>
      </c>
      <c r="G682" s="367" t="str">
        <f t="shared" si="32"/>
        <v>项</v>
      </c>
    </row>
    <row r="683" ht="36" customHeight="1" spans="1:7">
      <c r="A683" s="488" t="s">
        <v>1265</v>
      </c>
      <c r="B683" s="339" t="s">
        <v>1266</v>
      </c>
      <c r="C683" s="380">
        <v>0</v>
      </c>
      <c r="D683" s="380">
        <v>0</v>
      </c>
      <c r="E683" s="401" t="str">
        <f t="shared" si="33"/>
        <v/>
      </c>
      <c r="F683" s="311" t="str">
        <f t="shared" si="31"/>
        <v>否</v>
      </c>
      <c r="G683" s="367" t="str">
        <f t="shared" si="32"/>
        <v>项</v>
      </c>
    </row>
    <row r="684" ht="36" customHeight="1" spans="1:7">
      <c r="A684" s="488" t="s">
        <v>1267</v>
      </c>
      <c r="B684" s="339" t="s">
        <v>1268</v>
      </c>
      <c r="C684" s="380">
        <v>0</v>
      </c>
      <c r="D684" s="380">
        <v>0</v>
      </c>
      <c r="E684" s="401" t="str">
        <f t="shared" si="33"/>
        <v/>
      </c>
      <c r="F684" s="311" t="str">
        <f t="shared" si="31"/>
        <v>否</v>
      </c>
      <c r="G684" s="367" t="str">
        <f t="shared" si="32"/>
        <v>项</v>
      </c>
    </row>
    <row r="685" ht="36" customHeight="1" spans="1:7">
      <c r="A685" s="488" t="s">
        <v>1269</v>
      </c>
      <c r="B685" s="339" t="s">
        <v>1270</v>
      </c>
      <c r="C685" s="380">
        <v>0</v>
      </c>
      <c r="D685" s="380">
        <v>0</v>
      </c>
      <c r="E685" s="401" t="str">
        <f t="shared" si="33"/>
        <v/>
      </c>
      <c r="F685" s="311" t="str">
        <f t="shared" si="31"/>
        <v>否</v>
      </c>
      <c r="G685" s="367" t="str">
        <f t="shared" si="32"/>
        <v>项</v>
      </c>
    </row>
    <row r="686" ht="36" customHeight="1" spans="1:7">
      <c r="A686" s="488" t="s">
        <v>1271</v>
      </c>
      <c r="B686" s="339" t="s">
        <v>1272</v>
      </c>
      <c r="C686" s="380">
        <v>0</v>
      </c>
      <c r="D686" s="380">
        <v>0</v>
      </c>
      <c r="E686" s="401" t="str">
        <f t="shared" si="33"/>
        <v/>
      </c>
      <c r="F686" s="311" t="str">
        <f t="shared" si="31"/>
        <v>否</v>
      </c>
      <c r="G686" s="367" t="str">
        <f t="shared" si="32"/>
        <v>项</v>
      </c>
    </row>
    <row r="687" ht="36" customHeight="1" spans="1:7">
      <c r="A687" s="488" t="s">
        <v>1273</v>
      </c>
      <c r="B687" s="339" t="s">
        <v>1274</v>
      </c>
      <c r="C687" s="380">
        <v>0</v>
      </c>
      <c r="D687" s="380">
        <v>0</v>
      </c>
      <c r="E687" s="401" t="str">
        <f t="shared" si="33"/>
        <v/>
      </c>
      <c r="F687" s="311" t="str">
        <f t="shared" si="31"/>
        <v>否</v>
      </c>
      <c r="G687" s="367" t="str">
        <f t="shared" si="32"/>
        <v>项</v>
      </c>
    </row>
    <row r="688" ht="36" customHeight="1" spans="1:7">
      <c r="A688" s="488" t="s">
        <v>1275</v>
      </c>
      <c r="B688" s="339" t="s">
        <v>1276</v>
      </c>
      <c r="C688" s="380">
        <v>13906</v>
      </c>
      <c r="D688" s="380">
        <v>3785</v>
      </c>
      <c r="E688" s="401">
        <f t="shared" si="33"/>
        <v>-0.728</v>
      </c>
      <c r="F688" s="311" t="str">
        <f t="shared" si="31"/>
        <v>是</v>
      </c>
      <c r="G688" s="367" t="str">
        <f t="shared" si="32"/>
        <v>项</v>
      </c>
    </row>
    <row r="689" ht="36" customHeight="1" spans="1:7">
      <c r="A689" s="487" t="s">
        <v>1277</v>
      </c>
      <c r="B689" s="335" t="s">
        <v>1278</v>
      </c>
      <c r="C689" s="377">
        <v>0</v>
      </c>
      <c r="D689" s="377">
        <v>0</v>
      </c>
      <c r="E689" s="400" t="str">
        <f t="shared" si="33"/>
        <v/>
      </c>
      <c r="F689" s="311" t="str">
        <f t="shared" si="31"/>
        <v>否</v>
      </c>
      <c r="G689" s="367" t="str">
        <f t="shared" si="32"/>
        <v>款</v>
      </c>
    </row>
    <row r="690" ht="36" customHeight="1" spans="1:7">
      <c r="A690" s="488" t="s">
        <v>1279</v>
      </c>
      <c r="B690" s="339" t="s">
        <v>1280</v>
      </c>
      <c r="C690" s="380">
        <v>0</v>
      </c>
      <c r="D690" s="380">
        <v>0</v>
      </c>
      <c r="E690" s="401" t="str">
        <f t="shared" si="33"/>
        <v/>
      </c>
      <c r="F690" s="311" t="str">
        <f t="shared" si="31"/>
        <v>否</v>
      </c>
      <c r="G690" s="367" t="str">
        <f t="shared" si="32"/>
        <v>项</v>
      </c>
    </row>
    <row r="691" ht="36" customHeight="1" spans="1:7">
      <c r="A691" s="488" t="s">
        <v>1281</v>
      </c>
      <c r="B691" s="339" t="s">
        <v>1282</v>
      </c>
      <c r="C691" s="380">
        <v>0</v>
      </c>
      <c r="D691" s="380">
        <v>0</v>
      </c>
      <c r="E691" s="401" t="str">
        <f t="shared" si="33"/>
        <v/>
      </c>
      <c r="F691" s="311" t="str">
        <f t="shared" si="31"/>
        <v>否</v>
      </c>
      <c r="G691" s="367" t="str">
        <f t="shared" si="32"/>
        <v>项</v>
      </c>
    </row>
    <row r="692" ht="36" customHeight="1" spans="1:7">
      <c r="A692" s="488" t="s">
        <v>1283</v>
      </c>
      <c r="B692" s="339" t="s">
        <v>1284</v>
      </c>
      <c r="C692" s="380">
        <v>0</v>
      </c>
      <c r="D692" s="380">
        <v>0</v>
      </c>
      <c r="E692" s="401" t="str">
        <f t="shared" si="33"/>
        <v/>
      </c>
      <c r="F692" s="311" t="str">
        <f t="shared" si="31"/>
        <v>否</v>
      </c>
      <c r="G692" s="367" t="str">
        <f t="shared" si="32"/>
        <v>项</v>
      </c>
    </row>
    <row r="693" ht="36" customHeight="1" spans="1:7">
      <c r="A693" s="487" t="s">
        <v>1285</v>
      </c>
      <c r="B693" s="335" t="s">
        <v>1286</v>
      </c>
      <c r="C693" s="377">
        <v>6830</v>
      </c>
      <c r="D693" s="377">
        <v>7965</v>
      </c>
      <c r="E693" s="400">
        <f t="shared" si="33"/>
        <v>0.166</v>
      </c>
      <c r="F693" s="311" t="str">
        <f t="shared" si="31"/>
        <v>是</v>
      </c>
      <c r="G693" s="367" t="str">
        <f t="shared" si="32"/>
        <v>款</v>
      </c>
    </row>
    <row r="694" ht="36" customHeight="1" spans="1:7">
      <c r="A694" s="488" t="s">
        <v>1287</v>
      </c>
      <c r="B694" s="339" t="s">
        <v>1288</v>
      </c>
      <c r="C694" s="380">
        <v>1756</v>
      </c>
      <c r="D694" s="380">
        <v>1661</v>
      </c>
      <c r="E694" s="401">
        <f t="shared" si="33"/>
        <v>-0.054</v>
      </c>
      <c r="F694" s="311" t="str">
        <f t="shared" si="31"/>
        <v>是</v>
      </c>
      <c r="G694" s="367" t="str">
        <f t="shared" si="32"/>
        <v>项</v>
      </c>
    </row>
    <row r="695" ht="36" customHeight="1" spans="1:7">
      <c r="A695" s="488" t="s">
        <v>1289</v>
      </c>
      <c r="B695" s="339" t="s">
        <v>1290</v>
      </c>
      <c r="C695" s="380">
        <v>615</v>
      </c>
      <c r="D695" s="380">
        <v>571</v>
      </c>
      <c r="E695" s="401">
        <f t="shared" si="33"/>
        <v>-0.072</v>
      </c>
      <c r="F695" s="311" t="str">
        <f t="shared" si="31"/>
        <v>是</v>
      </c>
      <c r="G695" s="367" t="str">
        <f t="shared" si="32"/>
        <v>项</v>
      </c>
    </row>
    <row r="696" ht="36" customHeight="1" spans="1:7">
      <c r="A696" s="488" t="s">
        <v>1291</v>
      </c>
      <c r="B696" s="339" t="s">
        <v>1292</v>
      </c>
      <c r="C696" s="380">
        <v>1718</v>
      </c>
      <c r="D696" s="380">
        <v>1652</v>
      </c>
      <c r="E696" s="401">
        <f t="shared" si="33"/>
        <v>-0.038</v>
      </c>
      <c r="F696" s="311" t="str">
        <f t="shared" si="31"/>
        <v>是</v>
      </c>
      <c r="G696" s="367" t="str">
        <f t="shared" si="32"/>
        <v>项</v>
      </c>
    </row>
    <row r="697" ht="36" customHeight="1" spans="1:7">
      <c r="A697" s="488" t="s">
        <v>1293</v>
      </c>
      <c r="B697" s="339" t="s">
        <v>1294</v>
      </c>
      <c r="C697" s="380">
        <v>0</v>
      </c>
      <c r="D697" s="380">
        <v>0</v>
      </c>
      <c r="E697" s="401" t="str">
        <f t="shared" si="33"/>
        <v/>
      </c>
      <c r="F697" s="311" t="str">
        <f t="shared" si="31"/>
        <v>否</v>
      </c>
      <c r="G697" s="367" t="str">
        <f t="shared" si="32"/>
        <v>项</v>
      </c>
    </row>
    <row r="698" ht="36" customHeight="1" spans="1:7">
      <c r="A698" s="488" t="s">
        <v>1295</v>
      </c>
      <c r="B698" s="339" t="s">
        <v>1296</v>
      </c>
      <c r="C698" s="380">
        <v>870</v>
      </c>
      <c r="D698" s="380">
        <v>835</v>
      </c>
      <c r="E698" s="401">
        <f t="shared" si="33"/>
        <v>-0.04</v>
      </c>
      <c r="F698" s="311" t="str">
        <f t="shared" si="31"/>
        <v>是</v>
      </c>
      <c r="G698" s="367" t="str">
        <f t="shared" si="32"/>
        <v>项</v>
      </c>
    </row>
    <row r="699" ht="36" customHeight="1" spans="1:7">
      <c r="A699" s="488" t="s">
        <v>1297</v>
      </c>
      <c r="B699" s="339" t="s">
        <v>1298</v>
      </c>
      <c r="C699" s="380">
        <v>709</v>
      </c>
      <c r="D699" s="380">
        <v>642</v>
      </c>
      <c r="E699" s="401">
        <f t="shared" si="33"/>
        <v>-0.094</v>
      </c>
      <c r="F699" s="311" t="str">
        <f t="shared" si="31"/>
        <v>是</v>
      </c>
      <c r="G699" s="367" t="str">
        <f t="shared" si="32"/>
        <v>项</v>
      </c>
    </row>
    <row r="700" ht="36" customHeight="1" spans="1:7">
      <c r="A700" s="488" t="s">
        <v>1299</v>
      </c>
      <c r="B700" s="339" t="s">
        <v>1300</v>
      </c>
      <c r="C700" s="380">
        <v>0</v>
      </c>
      <c r="D700" s="380">
        <v>0</v>
      </c>
      <c r="E700" s="401" t="str">
        <f t="shared" si="33"/>
        <v/>
      </c>
      <c r="F700" s="311" t="str">
        <f t="shared" si="31"/>
        <v>否</v>
      </c>
      <c r="G700" s="367" t="str">
        <f t="shared" si="32"/>
        <v>项</v>
      </c>
    </row>
    <row r="701" ht="36" customHeight="1" spans="1:7">
      <c r="A701" s="488" t="s">
        <v>1301</v>
      </c>
      <c r="B701" s="339" t="s">
        <v>1302</v>
      </c>
      <c r="C701" s="380">
        <v>85</v>
      </c>
      <c r="D701" s="380">
        <v>674</v>
      </c>
      <c r="E701" s="401">
        <f t="shared" si="33"/>
        <v>6.929</v>
      </c>
      <c r="F701" s="311" t="str">
        <f t="shared" si="31"/>
        <v>是</v>
      </c>
      <c r="G701" s="367" t="str">
        <f t="shared" si="32"/>
        <v>项</v>
      </c>
    </row>
    <row r="702" ht="36" customHeight="1" spans="1:7">
      <c r="A702" s="488" t="s">
        <v>1303</v>
      </c>
      <c r="B702" s="339" t="s">
        <v>1304</v>
      </c>
      <c r="C702" s="380">
        <v>1076</v>
      </c>
      <c r="D702" s="380">
        <v>1931</v>
      </c>
      <c r="E702" s="401">
        <f t="shared" si="33"/>
        <v>0.795</v>
      </c>
      <c r="F702" s="311" t="str">
        <f t="shared" si="31"/>
        <v>是</v>
      </c>
      <c r="G702" s="367" t="str">
        <f t="shared" si="32"/>
        <v>项</v>
      </c>
    </row>
    <row r="703" ht="36" customHeight="1" spans="1:7">
      <c r="A703" s="488" t="s">
        <v>1305</v>
      </c>
      <c r="B703" s="339" t="s">
        <v>1306</v>
      </c>
      <c r="C703" s="380">
        <v>1</v>
      </c>
      <c r="D703" s="380">
        <v>0</v>
      </c>
      <c r="E703" s="401">
        <f t="shared" si="33"/>
        <v>-1</v>
      </c>
      <c r="F703" s="311" t="str">
        <f t="shared" si="31"/>
        <v>是</v>
      </c>
      <c r="G703" s="367" t="str">
        <f t="shared" si="32"/>
        <v>项</v>
      </c>
    </row>
    <row r="704" ht="36" customHeight="1" spans="1:7">
      <c r="A704" s="488" t="s">
        <v>1307</v>
      </c>
      <c r="B704" s="339" t="s">
        <v>1308</v>
      </c>
      <c r="C704" s="380">
        <v>0</v>
      </c>
      <c r="D704" s="380">
        <v>0</v>
      </c>
      <c r="E704" s="401" t="str">
        <f t="shared" si="33"/>
        <v/>
      </c>
      <c r="F704" s="311" t="str">
        <f t="shared" si="31"/>
        <v>否</v>
      </c>
      <c r="G704" s="367" t="str">
        <f t="shared" si="32"/>
        <v>项</v>
      </c>
    </row>
    <row r="705" ht="36" customHeight="1" spans="1:7">
      <c r="A705" s="487" t="s">
        <v>1309</v>
      </c>
      <c r="B705" s="335" t="s">
        <v>1310</v>
      </c>
      <c r="C705" s="377">
        <v>613</v>
      </c>
      <c r="D705" s="377">
        <v>361</v>
      </c>
      <c r="E705" s="400">
        <f t="shared" si="33"/>
        <v>-0.411</v>
      </c>
      <c r="F705" s="311" t="str">
        <f t="shared" si="31"/>
        <v>是</v>
      </c>
      <c r="G705" s="367" t="str">
        <f t="shared" si="32"/>
        <v>款</v>
      </c>
    </row>
    <row r="706" ht="36" customHeight="1" spans="1:7">
      <c r="A706" s="488" t="s">
        <v>1311</v>
      </c>
      <c r="B706" s="339" t="s">
        <v>1312</v>
      </c>
      <c r="C706" s="380">
        <v>613</v>
      </c>
      <c r="D706" s="380">
        <v>361</v>
      </c>
      <c r="E706" s="401">
        <f t="shared" si="33"/>
        <v>-0.411</v>
      </c>
      <c r="F706" s="311" t="str">
        <f t="shared" si="31"/>
        <v>是</v>
      </c>
      <c r="G706" s="367" t="str">
        <f t="shared" si="32"/>
        <v>项</v>
      </c>
    </row>
    <row r="707" ht="36" customHeight="1" spans="1:7">
      <c r="A707" s="488" t="s">
        <v>1313</v>
      </c>
      <c r="B707" s="339" t="s">
        <v>1314</v>
      </c>
      <c r="C707" s="380">
        <v>0</v>
      </c>
      <c r="D707" s="380"/>
      <c r="E707" s="401" t="str">
        <f t="shared" si="33"/>
        <v/>
      </c>
      <c r="F707" s="311" t="str">
        <f t="shared" si="31"/>
        <v>否</v>
      </c>
      <c r="G707" s="367" t="str">
        <f t="shared" si="32"/>
        <v>项</v>
      </c>
    </row>
    <row r="708" ht="36" customHeight="1" spans="1:7">
      <c r="A708" s="487" t="s">
        <v>1315</v>
      </c>
      <c r="B708" s="335" t="s">
        <v>1316</v>
      </c>
      <c r="C708" s="377">
        <v>118</v>
      </c>
      <c r="D708" s="377">
        <v>347</v>
      </c>
      <c r="E708" s="400">
        <f t="shared" si="33"/>
        <v>1.941</v>
      </c>
      <c r="F708" s="311" t="str">
        <f t="shared" ref="F708:F771" si="34">IF(LEN(A708)=3,"是",IF(B708&lt;&gt;"",IF(SUM(C708:D708)&lt;&gt;0,"是","否"),"是"))</f>
        <v>是</v>
      </c>
      <c r="G708" s="367" t="str">
        <f t="shared" ref="G708:G771" si="35">IF(LEN(A708)=3,"类",IF(LEN(A708)=5,"款","项"))</f>
        <v>款</v>
      </c>
    </row>
    <row r="709" ht="36" customHeight="1" spans="1:7">
      <c r="A709" s="488" t="s">
        <v>1317</v>
      </c>
      <c r="B709" s="339" t="s">
        <v>1318</v>
      </c>
      <c r="C709" s="380">
        <v>13</v>
      </c>
      <c r="D709" s="380">
        <v>0</v>
      </c>
      <c r="E709" s="401">
        <f t="shared" si="33"/>
        <v>-1</v>
      </c>
      <c r="F709" s="311" t="str">
        <f t="shared" si="34"/>
        <v>是</v>
      </c>
      <c r="G709" s="367" t="str">
        <f t="shared" si="35"/>
        <v>项</v>
      </c>
    </row>
    <row r="710" ht="36" customHeight="1" spans="1:7">
      <c r="A710" s="488" t="s">
        <v>1319</v>
      </c>
      <c r="B710" s="339" t="s">
        <v>1320</v>
      </c>
      <c r="C710" s="380">
        <v>100</v>
      </c>
      <c r="D710" s="380">
        <v>118</v>
      </c>
      <c r="E710" s="401">
        <f t="shared" si="33"/>
        <v>0.18</v>
      </c>
      <c r="F710" s="311" t="str">
        <f t="shared" si="34"/>
        <v>是</v>
      </c>
      <c r="G710" s="367" t="str">
        <f t="shared" si="35"/>
        <v>项</v>
      </c>
    </row>
    <row r="711" ht="36" customHeight="1" spans="1:7">
      <c r="A711" s="488" t="s">
        <v>1321</v>
      </c>
      <c r="B711" s="339" t="s">
        <v>1322</v>
      </c>
      <c r="C711" s="380">
        <v>5</v>
      </c>
      <c r="D711" s="380">
        <v>229</v>
      </c>
      <c r="E711" s="401">
        <f t="shared" si="33"/>
        <v>44.8</v>
      </c>
      <c r="F711" s="311" t="str">
        <f t="shared" si="34"/>
        <v>是</v>
      </c>
      <c r="G711" s="367" t="str">
        <f t="shared" si="35"/>
        <v>项</v>
      </c>
    </row>
    <row r="712" ht="36" customHeight="1" spans="1:7">
      <c r="A712" s="487" t="s">
        <v>1323</v>
      </c>
      <c r="B712" s="335" t="s">
        <v>1324</v>
      </c>
      <c r="C712" s="377">
        <v>16283</v>
      </c>
      <c r="D712" s="377">
        <v>16729</v>
      </c>
      <c r="E712" s="400">
        <f t="shared" si="33"/>
        <v>0.027</v>
      </c>
      <c r="F712" s="311" t="str">
        <f t="shared" si="34"/>
        <v>是</v>
      </c>
      <c r="G712" s="367" t="str">
        <f t="shared" si="35"/>
        <v>款</v>
      </c>
    </row>
    <row r="713" ht="36" customHeight="1" spans="1:7">
      <c r="A713" s="488" t="s">
        <v>1325</v>
      </c>
      <c r="B713" s="339" t="s">
        <v>1326</v>
      </c>
      <c r="C713" s="380">
        <v>4688</v>
      </c>
      <c r="D713" s="380">
        <v>4358</v>
      </c>
      <c r="E713" s="401">
        <f t="shared" si="33"/>
        <v>-0.07</v>
      </c>
      <c r="F713" s="311" t="str">
        <f t="shared" si="34"/>
        <v>是</v>
      </c>
      <c r="G713" s="367" t="str">
        <f t="shared" si="35"/>
        <v>项</v>
      </c>
    </row>
    <row r="714" ht="36" customHeight="1" spans="1:7">
      <c r="A714" s="488" t="s">
        <v>1327</v>
      </c>
      <c r="B714" s="339" t="s">
        <v>1328</v>
      </c>
      <c r="C714" s="380">
        <v>4179</v>
      </c>
      <c r="D714" s="380">
        <v>4605</v>
      </c>
      <c r="E714" s="401">
        <f t="shared" si="33"/>
        <v>0.102</v>
      </c>
      <c r="F714" s="311" t="str">
        <f t="shared" si="34"/>
        <v>是</v>
      </c>
      <c r="G714" s="367" t="str">
        <f t="shared" si="35"/>
        <v>项</v>
      </c>
    </row>
    <row r="715" ht="36" customHeight="1" spans="1:7">
      <c r="A715" s="488" t="s">
        <v>1329</v>
      </c>
      <c r="B715" s="339" t="s">
        <v>1330</v>
      </c>
      <c r="C715" s="380">
        <v>6564</v>
      </c>
      <c r="D715" s="380">
        <v>6881</v>
      </c>
      <c r="E715" s="401">
        <f t="shared" si="33"/>
        <v>0.048</v>
      </c>
      <c r="F715" s="311" t="str">
        <f t="shared" si="34"/>
        <v>是</v>
      </c>
      <c r="G715" s="367" t="str">
        <f t="shared" si="35"/>
        <v>项</v>
      </c>
    </row>
    <row r="716" ht="36" customHeight="1" spans="1:7">
      <c r="A716" s="488" t="s">
        <v>1331</v>
      </c>
      <c r="B716" s="339" t="s">
        <v>1332</v>
      </c>
      <c r="C716" s="380">
        <v>852</v>
      </c>
      <c r="D716" s="380">
        <v>884</v>
      </c>
      <c r="E716" s="401">
        <f t="shared" si="33"/>
        <v>0.038</v>
      </c>
      <c r="F716" s="311" t="str">
        <f t="shared" si="34"/>
        <v>是</v>
      </c>
      <c r="G716" s="367" t="str">
        <f t="shared" si="35"/>
        <v>项</v>
      </c>
    </row>
    <row r="717" ht="36" customHeight="1" spans="1:7">
      <c r="A717" s="487" t="s">
        <v>1333</v>
      </c>
      <c r="B717" s="335" t="s">
        <v>1334</v>
      </c>
      <c r="C717" s="377">
        <v>102340</v>
      </c>
      <c r="D717" s="377">
        <v>113499</v>
      </c>
      <c r="E717" s="400">
        <f t="shared" ref="E717:E780" si="36">IF(C717&gt;0,D717/C717-1,IF(C717&lt;0,-(D717/C717-1),""))</f>
        <v>0.109</v>
      </c>
      <c r="F717" s="311" t="str">
        <f t="shared" si="34"/>
        <v>是</v>
      </c>
      <c r="G717" s="367" t="str">
        <f t="shared" si="35"/>
        <v>款</v>
      </c>
    </row>
    <row r="718" ht="36" customHeight="1" spans="1:7">
      <c r="A718" s="488" t="s">
        <v>1335</v>
      </c>
      <c r="B718" s="339" t="s">
        <v>1336</v>
      </c>
      <c r="C718" s="380">
        <v>902</v>
      </c>
      <c r="D718" s="380">
        <v>1019</v>
      </c>
      <c r="E718" s="401">
        <f t="shared" si="36"/>
        <v>0.13</v>
      </c>
      <c r="F718" s="311" t="str">
        <f t="shared" si="34"/>
        <v>是</v>
      </c>
      <c r="G718" s="367" t="str">
        <f t="shared" si="35"/>
        <v>项</v>
      </c>
    </row>
    <row r="719" ht="36" customHeight="1" spans="1:7">
      <c r="A719" s="488" t="s">
        <v>1337</v>
      </c>
      <c r="B719" s="339" t="s">
        <v>1338</v>
      </c>
      <c r="C719" s="380">
        <v>101438</v>
      </c>
      <c r="D719" s="380">
        <v>112479</v>
      </c>
      <c r="E719" s="401">
        <f t="shared" si="36"/>
        <v>0.109</v>
      </c>
      <c r="F719" s="311" t="str">
        <f t="shared" si="34"/>
        <v>是</v>
      </c>
      <c r="G719" s="367" t="str">
        <f t="shared" si="35"/>
        <v>项</v>
      </c>
    </row>
    <row r="720" ht="36" customHeight="1" spans="1:7">
      <c r="A720" s="488" t="s">
        <v>1339</v>
      </c>
      <c r="B720" s="339" t="s">
        <v>1340</v>
      </c>
      <c r="C720" s="380">
        <v>0</v>
      </c>
      <c r="D720" s="380">
        <v>0</v>
      </c>
      <c r="E720" s="401" t="str">
        <f t="shared" si="36"/>
        <v/>
      </c>
      <c r="F720" s="311" t="str">
        <f t="shared" si="34"/>
        <v>否</v>
      </c>
      <c r="G720" s="367" t="str">
        <f t="shared" si="35"/>
        <v>项</v>
      </c>
    </row>
    <row r="721" ht="36" customHeight="1" spans="1:7">
      <c r="A721" s="487" t="s">
        <v>1341</v>
      </c>
      <c r="B721" s="335" t="s">
        <v>1342</v>
      </c>
      <c r="C721" s="377">
        <v>5453</v>
      </c>
      <c r="D721" s="377">
        <v>5925</v>
      </c>
      <c r="E721" s="400">
        <f t="shared" si="36"/>
        <v>0.087</v>
      </c>
      <c r="F721" s="311" t="str">
        <f t="shared" si="34"/>
        <v>是</v>
      </c>
      <c r="G721" s="367" t="str">
        <f t="shared" si="35"/>
        <v>款</v>
      </c>
    </row>
    <row r="722" ht="36" customHeight="1" spans="1:7">
      <c r="A722" s="488" t="s">
        <v>1343</v>
      </c>
      <c r="B722" s="339" t="s">
        <v>1344</v>
      </c>
      <c r="C722" s="380">
        <v>5453</v>
      </c>
      <c r="D722" s="380">
        <v>5925</v>
      </c>
      <c r="E722" s="401">
        <f t="shared" si="36"/>
        <v>0.087</v>
      </c>
      <c r="F722" s="311" t="str">
        <f t="shared" si="34"/>
        <v>是</v>
      </c>
      <c r="G722" s="367" t="str">
        <f t="shared" si="35"/>
        <v>项</v>
      </c>
    </row>
    <row r="723" ht="36" customHeight="1" spans="1:7">
      <c r="A723" s="488" t="s">
        <v>1345</v>
      </c>
      <c r="B723" s="339" t="s">
        <v>1346</v>
      </c>
      <c r="C723" s="380">
        <v>0</v>
      </c>
      <c r="D723" s="380">
        <v>0</v>
      </c>
      <c r="E723" s="401" t="str">
        <f t="shared" si="36"/>
        <v/>
      </c>
      <c r="F723" s="311" t="str">
        <f t="shared" si="34"/>
        <v>否</v>
      </c>
      <c r="G723" s="367" t="str">
        <f t="shared" si="35"/>
        <v>项</v>
      </c>
    </row>
    <row r="724" ht="36" customHeight="1" spans="1:7">
      <c r="A724" s="488" t="s">
        <v>1347</v>
      </c>
      <c r="B724" s="339" t="s">
        <v>1348</v>
      </c>
      <c r="C724" s="380">
        <v>0</v>
      </c>
      <c r="D724" s="380">
        <v>0</v>
      </c>
      <c r="E724" s="401" t="str">
        <f t="shared" si="36"/>
        <v/>
      </c>
      <c r="F724" s="311" t="str">
        <f t="shared" si="34"/>
        <v>否</v>
      </c>
      <c r="G724" s="367" t="str">
        <f t="shared" si="35"/>
        <v>项</v>
      </c>
    </row>
    <row r="725" ht="36" customHeight="1" spans="1:7">
      <c r="A725" s="487" t="s">
        <v>1349</v>
      </c>
      <c r="B725" s="335" t="s">
        <v>1350</v>
      </c>
      <c r="C725" s="377">
        <v>0</v>
      </c>
      <c r="D725" s="377">
        <v>0</v>
      </c>
      <c r="E725" s="400" t="str">
        <f t="shared" si="36"/>
        <v/>
      </c>
      <c r="F725" s="311" t="str">
        <f t="shared" si="34"/>
        <v>否</v>
      </c>
      <c r="G725" s="367" t="str">
        <f t="shared" si="35"/>
        <v>款</v>
      </c>
    </row>
    <row r="726" ht="36" customHeight="1" spans="1:7">
      <c r="A726" s="488" t="s">
        <v>1351</v>
      </c>
      <c r="B726" s="339" t="s">
        <v>1352</v>
      </c>
      <c r="C726" s="380">
        <v>0</v>
      </c>
      <c r="D726" s="380">
        <v>0</v>
      </c>
      <c r="E726" s="401" t="str">
        <f t="shared" si="36"/>
        <v/>
      </c>
      <c r="F726" s="311" t="str">
        <f t="shared" si="34"/>
        <v>否</v>
      </c>
      <c r="G726" s="367" t="str">
        <f t="shared" si="35"/>
        <v>项</v>
      </c>
    </row>
    <row r="727" ht="36" customHeight="1" spans="1:7">
      <c r="A727" s="488" t="s">
        <v>1353</v>
      </c>
      <c r="B727" s="339" t="s">
        <v>1354</v>
      </c>
      <c r="C727" s="380">
        <v>0</v>
      </c>
      <c r="D727" s="380">
        <v>0</v>
      </c>
      <c r="E727" s="401" t="str">
        <f t="shared" si="36"/>
        <v/>
      </c>
      <c r="F727" s="311" t="str">
        <f t="shared" si="34"/>
        <v>否</v>
      </c>
      <c r="G727" s="367" t="str">
        <f t="shared" si="35"/>
        <v>项</v>
      </c>
    </row>
    <row r="728" ht="36" customHeight="1" spans="1:7">
      <c r="A728" s="487" t="s">
        <v>1355</v>
      </c>
      <c r="B728" s="335" t="s">
        <v>1356</v>
      </c>
      <c r="C728" s="377">
        <v>1296</v>
      </c>
      <c r="D728" s="377">
        <v>1210</v>
      </c>
      <c r="E728" s="400">
        <f t="shared" si="36"/>
        <v>-0.066</v>
      </c>
      <c r="F728" s="311" t="str">
        <f t="shared" si="34"/>
        <v>是</v>
      </c>
      <c r="G728" s="367" t="str">
        <f t="shared" si="35"/>
        <v>款</v>
      </c>
    </row>
    <row r="729" ht="36" customHeight="1" spans="1:7">
      <c r="A729" s="488" t="s">
        <v>1357</v>
      </c>
      <c r="B729" s="339" t="s">
        <v>140</v>
      </c>
      <c r="C729" s="380">
        <v>978</v>
      </c>
      <c r="D729" s="380">
        <v>900</v>
      </c>
      <c r="E729" s="401">
        <f t="shared" si="36"/>
        <v>-0.08</v>
      </c>
      <c r="F729" s="311" t="str">
        <f t="shared" si="34"/>
        <v>是</v>
      </c>
      <c r="G729" s="367" t="str">
        <f t="shared" si="35"/>
        <v>项</v>
      </c>
    </row>
    <row r="730" ht="36" customHeight="1" spans="1:7">
      <c r="A730" s="488" t="s">
        <v>1358</v>
      </c>
      <c r="B730" s="339" t="s">
        <v>142</v>
      </c>
      <c r="C730" s="380">
        <v>0</v>
      </c>
      <c r="D730" s="380">
        <v>0</v>
      </c>
      <c r="E730" s="401" t="str">
        <f t="shared" si="36"/>
        <v/>
      </c>
      <c r="F730" s="311" t="str">
        <f t="shared" si="34"/>
        <v>否</v>
      </c>
      <c r="G730" s="367" t="str">
        <f t="shared" si="35"/>
        <v>项</v>
      </c>
    </row>
    <row r="731" ht="36" customHeight="1" spans="1:7">
      <c r="A731" s="488" t="s">
        <v>1359</v>
      </c>
      <c r="B731" s="339" t="s">
        <v>144</v>
      </c>
      <c r="C731" s="380">
        <v>0</v>
      </c>
      <c r="D731" s="380">
        <v>0</v>
      </c>
      <c r="E731" s="401" t="str">
        <f t="shared" si="36"/>
        <v/>
      </c>
      <c r="F731" s="311" t="str">
        <f t="shared" si="34"/>
        <v>否</v>
      </c>
      <c r="G731" s="367" t="str">
        <f t="shared" si="35"/>
        <v>项</v>
      </c>
    </row>
    <row r="732" ht="36" customHeight="1" spans="1:7">
      <c r="A732" s="488" t="s">
        <v>1360</v>
      </c>
      <c r="B732" s="339" t="s">
        <v>241</v>
      </c>
      <c r="C732" s="380">
        <v>0</v>
      </c>
      <c r="D732" s="380">
        <v>0</v>
      </c>
      <c r="E732" s="401" t="str">
        <f t="shared" si="36"/>
        <v/>
      </c>
      <c r="F732" s="311" t="str">
        <f t="shared" si="34"/>
        <v>否</v>
      </c>
      <c r="G732" s="367" t="str">
        <f t="shared" si="35"/>
        <v>项</v>
      </c>
    </row>
    <row r="733" ht="36" customHeight="1" spans="1:7">
      <c r="A733" s="488" t="s">
        <v>1361</v>
      </c>
      <c r="B733" s="339" t="s">
        <v>1362</v>
      </c>
      <c r="C733" s="380">
        <v>246</v>
      </c>
      <c r="D733" s="380">
        <v>238</v>
      </c>
      <c r="E733" s="401">
        <f t="shared" si="36"/>
        <v>-0.033</v>
      </c>
      <c r="F733" s="311" t="str">
        <f t="shared" si="34"/>
        <v>是</v>
      </c>
      <c r="G733" s="367" t="str">
        <f t="shared" si="35"/>
        <v>项</v>
      </c>
    </row>
    <row r="734" ht="36" customHeight="1" spans="1:7">
      <c r="A734" s="488" t="s">
        <v>1363</v>
      </c>
      <c r="B734" s="339" t="s">
        <v>1364</v>
      </c>
      <c r="C734" s="380">
        <v>0</v>
      </c>
      <c r="D734" s="380">
        <v>0</v>
      </c>
      <c r="E734" s="401" t="str">
        <f t="shared" si="36"/>
        <v/>
      </c>
      <c r="F734" s="311" t="str">
        <f t="shared" si="34"/>
        <v>否</v>
      </c>
      <c r="G734" s="367" t="str">
        <f t="shared" si="35"/>
        <v>项</v>
      </c>
    </row>
    <row r="735" ht="36" customHeight="1" spans="1:7">
      <c r="A735" s="488" t="s">
        <v>1365</v>
      </c>
      <c r="B735" s="339" t="s">
        <v>158</v>
      </c>
      <c r="C735" s="380">
        <v>68</v>
      </c>
      <c r="D735" s="380">
        <v>68</v>
      </c>
      <c r="E735" s="401">
        <f t="shared" si="36"/>
        <v>0</v>
      </c>
      <c r="F735" s="311" t="str">
        <f t="shared" si="34"/>
        <v>是</v>
      </c>
      <c r="G735" s="367" t="str">
        <f t="shared" si="35"/>
        <v>项</v>
      </c>
    </row>
    <row r="736" ht="36" customHeight="1" spans="1:7">
      <c r="A736" s="488" t="s">
        <v>1366</v>
      </c>
      <c r="B736" s="339" t="s">
        <v>1367</v>
      </c>
      <c r="C736" s="380">
        <v>4</v>
      </c>
      <c r="D736" s="380">
        <v>3</v>
      </c>
      <c r="E736" s="401">
        <f t="shared" si="36"/>
        <v>-0.25</v>
      </c>
      <c r="F736" s="311" t="str">
        <f t="shared" si="34"/>
        <v>是</v>
      </c>
      <c r="G736" s="367" t="str">
        <f t="shared" si="35"/>
        <v>项</v>
      </c>
    </row>
    <row r="737" ht="36" customHeight="1" spans="1:7">
      <c r="A737" s="487" t="s">
        <v>1368</v>
      </c>
      <c r="B737" s="335" t="s">
        <v>1369</v>
      </c>
      <c r="C737" s="377">
        <v>20</v>
      </c>
      <c r="D737" s="377">
        <v>0</v>
      </c>
      <c r="E737" s="400">
        <f t="shared" si="36"/>
        <v>-1</v>
      </c>
      <c r="F737" s="311" t="str">
        <f t="shared" si="34"/>
        <v>是</v>
      </c>
      <c r="G737" s="367" t="str">
        <f t="shared" si="35"/>
        <v>款</v>
      </c>
    </row>
    <row r="738" ht="36" customHeight="1" spans="1:7">
      <c r="A738" s="488" t="s">
        <v>1370</v>
      </c>
      <c r="B738" s="339" t="s">
        <v>1371</v>
      </c>
      <c r="C738" s="380">
        <v>20</v>
      </c>
      <c r="D738" s="380">
        <v>0</v>
      </c>
      <c r="E738" s="401">
        <f t="shared" si="36"/>
        <v>-1</v>
      </c>
      <c r="F738" s="311" t="str">
        <f t="shared" si="34"/>
        <v>是</v>
      </c>
      <c r="G738" s="367" t="str">
        <f t="shared" si="35"/>
        <v>项</v>
      </c>
    </row>
    <row r="739" ht="36" customHeight="1" spans="1:7">
      <c r="A739" s="487" t="s">
        <v>1372</v>
      </c>
      <c r="B739" s="335" t="s">
        <v>1373</v>
      </c>
      <c r="C739" s="377">
        <v>1741</v>
      </c>
      <c r="D739" s="377">
        <v>2469</v>
      </c>
      <c r="E739" s="400">
        <f t="shared" si="36"/>
        <v>0.418</v>
      </c>
      <c r="F739" s="311" t="str">
        <f t="shared" si="34"/>
        <v>是</v>
      </c>
      <c r="G739" s="367" t="str">
        <f t="shared" si="35"/>
        <v>款</v>
      </c>
    </row>
    <row r="740" ht="36" customHeight="1" spans="1:7">
      <c r="A740" s="488">
        <v>2109999</v>
      </c>
      <c r="B740" s="339" t="s">
        <v>1374</v>
      </c>
      <c r="C740" s="380">
        <v>1741</v>
      </c>
      <c r="D740" s="380">
        <v>2469</v>
      </c>
      <c r="E740" s="401">
        <f t="shared" si="36"/>
        <v>0.418</v>
      </c>
      <c r="F740" s="311" t="str">
        <f t="shared" si="34"/>
        <v>是</v>
      </c>
      <c r="G740" s="367" t="str">
        <f t="shared" si="35"/>
        <v>项</v>
      </c>
    </row>
    <row r="741" ht="36" customHeight="1" spans="1:7">
      <c r="A741" s="491" t="s">
        <v>1375</v>
      </c>
      <c r="B741" s="492" t="s">
        <v>520</v>
      </c>
      <c r="C741" s="493">
        <v>0</v>
      </c>
      <c r="D741" s="493">
        <v>0</v>
      </c>
      <c r="E741" s="401" t="str">
        <f t="shared" si="36"/>
        <v/>
      </c>
      <c r="F741" s="311" t="str">
        <f t="shared" si="34"/>
        <v>否</v>
      </c>
      <c r="G741" s="367" t="str">
        <f t="shared" si="35"/>
        <v>项</v>
      </c>
    </row>
    <row r="742" ht="36" customHeight="1" spans="1:7">
      <c r="A742" s="491" t="s">
        <v>1376</v>
      </c>
      <c r="B742" s="492" t="s">
        <v>706</v>
      </c>
      <c r="C742" s="493">
        <v>0</v>
      </c>
      <c r="D742" s="493">
        <v>0</v>
      </c>
      <c r="E742" s="401" t="str">
        <f t="shared" si="36"/>
        <v/>
      </c>
      <c r="F742" s="311" t="str">
        <f t="shared" si="34"/>
        <v>否</v>
      </c>
      <c r="G742" s="367" t="str">
        <f t="shared" si="35"/>
        <v>项</v>
      </c>
    </row>
    <row r="743" ht="36" customHeight="1" spans="1:7">
      <c r="A743" s="487" t="s">
        <v>88</v>
      </c>
      <c r="B743" s="335" t="s">
        <v>89</v>
      </c>
      <c r="C743" s="377">
        <v>26098</v>
      </c>
      <c r="D743" s="377">
        <v>26551</v>
      </c>
      <c r="E743" s="401">
        <f t="shared" si="36"/>
        <v>0.017</v>
      </c>
      <c r="F743" s="311" t="str">
        <f t="shared" si="34"/>
        <v>是</v>
      </c>
      <c r="G743" s="367" t="str">
        <f t="shared" si="35"/>
        <v>类</v>
      </c>
    </row>
    <row r="744" ht="36" customHeight="1" spans="1:7">
      <c r="A744" s="487" t="s">
        <v>1377</v>
      </c>
      <c r="B744" s="335" t="s">
        <v>1378</v>
      </c>
      <c r="C744" s="377">
        <v>8478</v>
      </c>
      <c r="D744" s="377">
        <v>6431</v>
      </c>
      <c r="E744" s="400">
        <f t="shared" si="36"/>
        <v>-0.241</v>
      </c>
      <c r="F744" s="311" t="str">
        <f t="shared" si="34"/>
        <v>是</v>
      </c>
      <c r="G744" s="367" t="str">
        <f t="shared" si="35"/>
        <v>款</v>
      </c>
    </row>
    <row r="745" ht="36" customHeight="1" spans="1:7">
      <c r="A745" s="488" t="s">
        <v>1379</v>
      </c>
      <c r="B745" s="339" t="s">
        <v>140</v>
      </c>
      <c r="C745" s="380">
        <v>6239</v>
      </c>
      <c r="D745" s="380">
        <v>5447</v>
      </c>
      <c r="E745" s="401">
        <f t="shared" si="36"/>
        <v>-0.127</v>
      </c>
      <c r="F745" s="311" t="str">
        <f t="shared" si="34"/>
        <v>是</v>
      </c>
      <c r="G745" s="367" t="str">
        <f t="shared" si="35"/>
        <v>项</v>
      </c>
    </row>
    <row r="746" ht="36" customHeight="1" spans="1:7">
      <c r="A746" s="488" t="s">
        <v>1380</v>
      </c>
      <c r="B746" s="339" t="s">
        <v>142</v>
      </c>
      <c r="C746" s="380">
        <v>1100</v>
      </c>
      <c r="D746" s="380">
        <v>312</v>
      </c>
      <c r="E746" s="401">
        <f t="shared" si="36"/>
        <v>-0.716</v>
      </c>
      <c r="F746" s="311" t="str">
        <f t="shared" si="34"/>
        <v>是</v>
      </c>
      <c r="G746" s="367" t="str">
        <f t="shared" si="35"/>
        <v>项</v>
      </c>
    </row>
    <row r="747" ht="36" customHeight="1" spans="1:7">
      <c r="A747" s="488" t="s">
        <v>1381</v>
      </c>
      <c r="B747" s="339" t="s">
        <v>144</v>
      </c>
      <c r="C747" s="380">
        <v>177</v>
      </c>
      <c r="D747" s="380">
        <v>0</v>
      </c>
      <c r="E747" s="401">
        <f t="shared" si="36"/>
        <v>-1</v>
      </c>
      <c r="F747" s="311" t="str">
        <f t="shared" si="34"/>
        <v>是</v>
      </c>
      <c r="G747" s="367" t="str">
        <f t="shared" si="35"/>
        <v>项</v>
      </c>
    </row>
    <row r="748" ht="36" customHeight="1" spans="1:7">
      <c r="A748" s="488" t="s">
        <v>1382</v>
      </c>
      <c r="B748" s="339" t="s">
        <v>1383</v>
      </c>
      <c r="C748" s="380">
        <v>14</v>
      </c>
      <c r="D748" s="380">
        <v>0</v>
      </c>
      <c r="E748" s="401">
        <f t="shared" si="36"/>
        <v>-1</v>
      </c>
      <c r="F748" s="311" t="str">
        <f t="shared" si="34"/>
        <v>是</v>
      </c>
      <c r="G748" s="367" t="str">
        <f t="shared" si="35"/>
        <v>项</v>
      </c>
    </row>
    <row r="749" ht="36" customHeight="1" spans="1:7">
      <c r="A749" s="488" t="s">
        <v>1384</v>
      </c>
      <c r="B749" s="339" t="s">
        <v>1385</v>
      </c>
      <c r="C749" s="380">
        <v>0</v>
      </c>
      <c r="D749" s="380">
        <v>0</v>
      </c>
      <c r="E749" s="401" t="str">
        <f t="shared" si="36"/>
        <v/>
      </c>
      <c r="F749" s="311" t="str">
        <f t="shared" si="34"/>
        <v>否</v>
      </c>
      <c r="G749" s="367" t="str">
        <f t="shared" si="35"/>
        <v>项</v>
      </c>
    </row>
    <row r="750" ht="36" customHeight="1" spans="1:7">
      <c r="A750" s="488" t="s">
        <v>1386</v>
      </c>
      <c r="B750" s="339" t="s">
        <v>1387</v>
      </c>
      <c r="C750" s="380">
        <v>0</v>
      </c>
      <c r="D750" s="380">
        <v>0</v>
      </c>
      <c r="E750" s="401" t="str">
        <f t="shared" si="36"/>
        <v/>
      </c>
      <c r="F750" s="311" t="str">
        <f t="shared" si="34"/>
        <v>否</v>
      </c>
      <c r="G750" s="367" t="str">
        <f t="shared" si="35"/>
        <v>项</v>
      </c>
    </row>
    <row r="751" ht="36" customHeight="1" spans="1:7">
      <c r="A751" s="488" t="s">
        <v>1388</v>
      </c>
      <c r="B751" s="339" t="s">
        <v>1389</v>
      </c>
      <c r="C751" s="380">
        <v>60</v>
      </c>
      <c r="D751" s="380">
        <v>0</v>
      </c>
      <c r="E751" s="401">
        <f t="shared" si="36"/>
        <v>-1</v>
      </c>
      <c r="F751" s="311" t="str">
        <f t="shared" si="34"/>
        <v>是</v>
      </c>
      <c r="G751" s="367" t="str">
        <f t="shared" si="35"/>
        <v>项</v>
      </c>
    </row>
    <row r="752" ht="36" customHeight="1" spans="1:7">
      <c r="A752" s="488" t="s">
        <v>1390</v>
      </c>
      <c r="B752" s="339" t="s">
        <v>1391</v>
      </c>
      <c r="C752" s="380">
        <v>0</v>
      </c>
      <c r="D752" s="380">
        <v>0</v>
      </c>
      <c r="E752" s="401" t="str">
        <f t="shared" si="36"/>
        <v/>
      </c>
      <c r="F752" s="311" t="str">
        <f t="shared" si="34"/>
        <v>否</v>
      </c>
      <c r="G752" s="367" t="str">
        <f t="shared" si="35"/>
        <v>项</v>
      </c>
    </row>
    <row r="753" ht="36" customHeight="1" spans="1:7">
      <c r="A753" s="488" t="s">
        <v>1392</v>
      </c>
      <c r="B753" s="339" t="s">
        <v>1393</v>
      </c>
      <c r="C753" s="380">
        <v>888</v>
      </c>
      <c r="D753" s="380">
        <v>671</v>
      </c>
      <c r="E753" s="401">
        <f t="shared" si="36"/>
        <v>-0.244</v>
      </c>
      <c r="F753" s="311" t="str">
        <f t="shared" si="34"/>
        <v>是</v>
      </c>
      <c r="G753" s="367" t="str">
        <f t="shared" si="35"/>
        <v>项</v>
      </c>
    </row>
    <row r="754" ht="36" customHeight="1" spans="1:7">
      <c r="A754" s="487" t="s">
        <v>1394</v>
      </c>
      <c r="B754" s="335" t="s">
        <v>1395</v>
      </c>
      <c r="C754" s="377">
        <v>1055</v>
      </c>
      <c r="D754" s="377">
        <v>67</v>
      </c>
      <c r="E754" s="400">
        <f t="shared" si="36"/>
        <v>-0.936</v>
      </c>
      <c r="F754" s="311" t="str">
        <f t="shared" si="34"/>
        <v>是</v>
      </c>
      <c r="G754" s="367" t="str">
        <f t="shared" si="35"/>
        <v>款</v>
      </c>
    </row>
    <row r="755" ht="36" customHeight="1" spans="1:7">
      <c r="A755" s="488" t="s">
        <v>1396</v>
      </c>
      <c r="B755" s="339" t="s">
        <v>1397</v>
      </c>
      <c r="C755" s="380">
        <v>0</v>
      </c>
      <c r="D755" s="380">
        <v>0</v>
      </c>
      <c r="E755" s="401" t="str">
        <f t="shared" si="36"/>
        <v/>
      </c>
      <c r="F755" s="311" t="str">
        <f t="shared" si="34"/>
        <v>否</v>
      </c>
      <c r="G755" s="367" t="str">
        <f t="shared" si="35"/>
        <v>项</v>
      </c>
    </row>
    <row r="756" ht="36" customHeight="1" spans="1:7">
      <c r="A756" s="488" t="s">
        <v>1398</v>
      </c>
      <c r="B756" s="339" t="s">
        <v>1399</v>
      </c>
      <c r="C756" s="380">
        <v>0</v>
      </c>
      <c r="D756" s="380">
        <v>0</v>
      </c>
      <c r="E756" s="401" t="str">
        <f t="shared" si="36"/>
        <v/>
      </c>
      <c r="F756" s="311" t="str">
        <f t="shared" si="34"/>
        <v>否</v>
      </c>
      <c r="G756" s="367" t="str">
        <f t="shared" si="35"/>
        <v>项</v>
      </c>
    </row>
    <row r="757" ht="36" customHeight="1" spans="1:7">
      <c r="A757" s="488" t="s">
        <v>1400</v>
      </c>
      <c r="B757" s="339" t="s">
        <v>1401</v>
      </c>
      <c r="C757" s="380">
        <v>1055</v>
      </c>
      <c r="D757" s="380">
        <v>67</v>
      </c>
      <c r="E757" s="401">
        <f t="shared" si="36"/>
        <v>-0.936</v>
      </c>
      <c r="F757" s="311" t="str">
        <f t="shared" si="34"/>
        <v>是</v>
      </c>
      <c r="G757" s="367" t="str">
        <f t="shared" si="35"/>
        <v>项</v>
      </c>
    </row>
    <row r="758" ht="36" customHeight="1" spans="1:7">
      <c r="A758" s="487" t="s">
        <v>1402</v>
      </c>
      <c r="B758" s="335" t="s">
        <v>1403</v>
      </c>
      <c r="C758" s="377">
        <v>7735</v>
      </c>
      <c r="D758" s="377">
        <v>7560</v>
      </c>
      <c r="E758" s="400">
        <f t="shared" si="36"/>
        <v>-0.023</v>
      </c>
      <c r="F758" s="311" t="str">
        <f t="shared" si="34"/>
        <v>是</v>
      </c>
      <c r="G758" s="367" t="str">
        <f t="shared" si="35"/>
        <v>款</v>
      </c>
    </row>
    <row r="759" ht="36" customHeight="1" spans="1:7">
      <c r="A759" s="488" t="s">
        <v>1404</v>
      </c>
      <c r="B759" s="339" t="s">
        <v>1405</v>
      </c>
      <c r="C759" s="380">
        <v>2865</v>
      </c>
      <c r="D759" s="380">
        <v>2849</v>
      </c>
      <c r="E759" s="401">
        <f t="shared" si="36"/>
        <v>-0.006</v>
      </c>
      <c r="F759" s="311" t="str">
        <f t="shared" si="34"/>
        <v>是</v>
      </c>
      <c r="G759" s="367" t="str">
        <f t="shared" si="35"/>
        <v>项</v>
      </c>
    </row>
    <row r="760" ht="36" customHeight="1" spans="1:7">
      <c r="A760" s="488" t="s">
        <v>1406</v>
      </c>
      <c r="B760" s="339" t="s">
        <v>1407</v>
      </c>
      <c r="C760" s="380">
        <v>4481</v>
      </c>
      <c r="D760" s="380">
        <v>4554</v>
      </c>
      <c r="E760" s="401">
        <f t="shared" si="36"/>
        <v>0.016</v>
      </c>
      <c r="F760" s="311" t="str">
        <f t="shared" si="34"/>
        <v>是</v>
      </c>
      <c r="G760" s="367" t="str">
        <f t="shared" si="35"/>
        <v>项</v>
      </c>
    </row>
    <row r="761" ht="36" customHeight="1" spans="1:7">
      <c r="A761" s="488" t="s">
        <v>1408</v>
      </c>
      <c r="B761" s="339" t="s">
        <v>1409</v>
      </c>
      <c r="C761" s="380">
        <v>0</v>
      </c>
      <c r="D761" s="380">
        <v>0</v>
      </c>
      <c r="E761" s="401" t="str">
        <f t="shared" si="36"/>
        <v/>
      </c>
      <c r="F761" s="311" t="str">
        <f t="shared" si="34"/>
        <v>否</v>
      </c>
      <c r="G761" s="367" t="str">
        <f t="shared" si="35"/>
        <v>项</v>
      </c>
    </row>
    <row r="762" ht="36" customHeight="1" spans="1:7">
      <c r="A762" s="488" t="s">
        <v>1410</v>
      </c>
      <c r="B762" s="339" t="s">
        <v>1411</v>
      </c>
      <c r="C762" s="380">
        <v>0</v>
      </c>
      <c r="D762" s="380">
        <v>0</v>
      </c>
      <c r="E762" s="401" t="str">
        <f t="shared" si="36"/>
        <v/>
      </c>
      <c r="F762" s="311" t="str">
        <f t="shared" si="34"/>
        <v>否</v>
      </c>
      <c r="G762" s="367" t="str">
        <f t="shared" si="35"/>
        <v>项</v>
      </c>
    </row>
    <row r="763" ht="36" customHeight="1" spans="1:7">
      <c r="A763" s="488" t="s">
        <v>1412</v>
      </c>
      <c r="B763" s="339" t="s">
        <v>1413</v>
      </c>
      <c r="C763" s="380">
        <v>0</v>
      </c>
      <c r="D763" s="380">
        <v>0</v>
      </c>
      <c r="E763" s="401" t="str">
        <f t="shared" si="36"/>
        <v/>
      </c>
      <c r="F763" s="311" t="str">
        <f t="shared" si="34"/>
        <v>否</v>
      </c>
      <c r="G763" s="367" t="str">
        <f t="shared" si="35"/>
        <v>项</v>
      </c>
    </row>
    <row r="764" ht="36" customHeight="1" spans="1:7">
      <c r="A764" s="488" t="s">
        <v>1414</v>
      </c>
      <c r="B764" s="339" t="s">
        <v>1415</v>
      </c>
      <c r="C764" s="380">
        <v>167</v>
      </c>
      <c r="D764" s="380">
        <v>0</v>
      </c>
      <c r="E764" s="401">
        <f t="shared" si="36"/>
        <v>-1</v>
      </c>
      <c r="F764" s="311" t="str">
        <f t="shared" si="34"/>
        <v>是</v>
      </c>
      <c r="G764" s="367" t="str">
        <f t="shared" si="35"/>
        <v>项</v>
      </c>
    </row>
    <row r="765" ht="36" customHeight="1" spans="1:7">
      <c r="A765" s="341" t="s">
        <v>1416</v>
      </c>
      <c r="B765" s="339" t="s">
        <v>1417</v>
      </c>
      <c r="C765" s="380">
        <v>6</v>
      </c>
      <c r="D765" s="380">
        <v>15</v>
      </c>
      <c r="E765" s="401">
        <f t="shared" si="36"/>
        <v>1.5</v>
      </c>
      <c r="F765" s="311" t="str">
        <f t="shared" si="34"/>
        <v>是</v>
      </c>
      <c r="G765" s="367" t="str">
        <f t="shared" si="35"/>
        <v>项</v>
      </c>
    </row>
    <row r="766" ht="36" customHeight="1" spans="1:7">
      <c r="A766" s="488" t="s">
        <v>1418</v>
      </c>
      <c r="B766" s="339" t="s">
        <v>1419</v>
      </c>
      <c r="C766" s="380">
        <v>216</v>
      </c>
      <c r="D766" s="380">
        <v>142</v>
      </c>
      <c r="E766" s="401">
        <f t="shared" si="36"/>
        <v>-0.343</v>
      </c>
      <c r="F766" s="311" t="str">
        <f t="shared" si="34"/>
        <v>是</v>
      </c>
      <c r="G766" s="367" t="str">
        <f t="shared" si="35"/>
        <v>项</v>
      </c>
    </row>
    <row r="767" ht="36" customHeight="1" spans="1:7">
      <c r="A767" s="487" t="s">
        <v>1420</v>
      </c>
      <c r="B767" s="335" t="s">
        <v>1421</v>
      </c>
      <c r="C767" s="377">
        <v>1657</v>
      </c>
      <c r="D767" s="377">
        <v>3767</v>
      </c>
      <c r="E767" s="400">
        <f t="shared" si="36"/>
        <v>1.273</v>
      </c>
      <c r="F767" s="311" t="str">
        <f t="shared" si="34"/>
        <v>是</v>
      </c>
      <c r="G767" s="367" t="str">
        <f t="shared" si="35"/>
        <v>款</v>
      </c>
    </row>
    <row r="768" ht="36" customHeight="1" spans="1:7">
      <c r="A768" s="488" t="s">
        <v>1422</v>
      </c>
      <c r="B768" s="339" t="s">
        <v>1423</v>
      </c>
      <c r="C768" s="380">
        <v>0</v>
      </c>
      <c r="D768" s="380">
        <v>2108</v>
      </c>
      <c r="E768" s="401" t="str">
        <f t="shared" si="36"/>
        <v/>
      </c>
      <c r="F768" s="311" t="str">
        <f t="shared" si="34"/>
        <v>是</v>
      </c>
      <c r="G768" s="367" t="str">
        <f t="shared" si="35"/>
        <v>项</v>
      </c>
    </row>
    <row r="769" ht="36" customHeight="1" spans="1:7">
      <c r="A769" s="488" t="s">
        <v>1424</v>
      </c>
      <c r="B769" s="339" t="s">
        <v>1425</v>
      </c>
      <c r="C769" s="380">
        <v>505</v>
      </c>
      <c r="D769" s="380">
        <v>131</v>
      </c>
      <c r="E769" s="401">
        <f t="shared" si="36"/>
        <v>-0.741</v>
      </c>
      <c r="F769" s="311" t="str">
        <f t="shared" si="34"/>
        <v>是</v>
      </c>
      <c r="G769" s="367" t="str">
        <f t="shared" si="35"/>
        <v>项</v>
      </c>
    </row>
    <row r="770" ht="36" customHeight="1" spans="1:7">
      <c r="A770" s="488" t="s">
        <v>1426</v>
      </c>
      <c r="B770" s="339" t="s">
        <v>1427</v>
      </c>
      <c r="C770" s="380">
        <v>34</v>
      </c>
      <c r="D770" s="380">
        <v>5</v>
      </c>
      <c r="E770" s="401">
        <f t="shared" si="36"/>
        <v>-0.853</v>
      </c>
      <c r="F770" s="311" t="str">
        <f t="shared" si="34"/>
        <v>是</v>
      </c>
      <c r="G770" s="367" t="str">
        <f t="shared" si="35"/>
        <v>项</v>
      </c>
    </row>
    <row r="771" ht="36" customHeight="1" spans="1:7">
      <c r="A771" s="488" t="s">
        <v>1428</v>
      </c>
      <c r="B771" s="339" t="s">
        <v>1429</v>
      </c>
      <c r="C771" s="380">
        <v>1118</v>
      </c>
      <c r="D771" s="380">
        <v>1524</v>
      </c>
      <c r="E771" s="401">
        <f t="shared" si="36"/>
        <v>0.363</v>
      </c>
      <c r="F771" s="311" t="str">
        <f t="shared" si="34"/>
        <v>是</v>
      </c>
      <c r="G771" s="367" t="str">
        <f t="shared" si="35"/>
        <v>项</v>
      </c>
    </row>
    <row r="772" ht="36" customHeight="1" spans="1:7">
      <c r="A772" s="487" t="s">
        <v>1430</v>
      </c>
      <c r="B772" s="335" t="s">
        <v>1431</v>
      </c>
      <c r="C772" s="377">
        <v>6</v>
      </c>
      <c r="D772" s="377">
        <v>1051</v>
      </c>
      <c r="E772" s="400">
        <f t="shared" si="36"/>
        <v>174.167</v>
      </c>
      <c r="F772" s="311" t="str">
        <f t="shared" ref="F772:F835" si="37">IF(LEN(A772)=3,"是",IF(B772&lt;&gt;"",IF(SUM(C772:D772)&lt;&gt;0,"是","否"),"是"))</f>
        <v>是</v>
      </c>
      <c r="G772" s="367" t="str">
        <f t="shared" ref="G772:G835" si="38">IF(LEN(A772)=3,"类",IF(LEN(A772)=5,"款","项"))</f>
        <v>款</v>
      </c>
    </row>
    <row r="773" ht="36" customHeight="1" spans="1:7">
      <c r="A773" s="488" t="s">
        <v>1432</v>
      </c>
      <c r="B773" s="339" t="s">
        <v>1433</v>
      </c>
      <c r="C773" s="380">
        <v>6</v>
      </c>
      <c r="D773" s="380">
        <v>100</v>
      </c>
      <c r="E773" s="401">
        <f t="shared" si="36"/>
        <v>15.667</v>
      </c>
      <c r="F773" s="311" t="str">
        <f t="shared" si="37"/>
        <v>是</v>
      </c>
      <c r="G773" s="367" t="str">
        <f t="shared" si="38"/>
        <v>项</v>
      </c>
    </row>
    <row r="774" ht="36" customHeight="1" spans="1:7">
      <c r="A774" s="488" t="s">
        <v>1434</v>
      </c>
      <c r="B774" s="339" t="s">
        <v>1435</v>
      </c>
      <c r="C774" s="380">
        <v>0</v>
      </c>
      <c r="D774" s="380">
        <v>0</v>
      </c>
      <c r="E774" s="401" t="str">
        <f t="shared" si="36"/>
        <v/>
      </c>
      <c r="F774" s="311" t="str">
        <f t="shared" si="37"/>
        <v>否</v>
      </c>
      <c r="G774" s="367" t="str">
        <f t="shared" si="38"/>
        <v>项</v>
      </c>
    </row>
    <row r="775" ht="36" customHeight="1" spans="1:7">
      <c r="A775" s="488" t="s">
        <v>1436</v>
      </c>
      <c r="B775" s="339" t="s">
        <v>1437</v>
      </c>
      <c r="C775" s="380">
        <v>0</v>
      </c>
      <c r="D775" s="380">
        <v>0</v>
      </c>
      <c r="E775" s="401" t="str">
        <f t="shared" si="36"/>
        <v/>
      </c>
      <c r="F775" s="311" t="str">
        <f t="shared" si="37"/>
        <v>否</v>
      </c>
      <c r="G775" s="367" t="str">
        <f t="shared" si="38"/>
        <v>项</v>
      </c>
    </row>
    <row r="776" ht="36" customHeight="1" spans="1:7">
      <c r="A776" s="488" t="s">
        <v>1438</v>
      </c>
      <c r="B776" s="339" t="s">
        <v>1439</v>
      </c>
      <c r="C776" s="380">
        <v>0</v>
      </c>
      <c r="D776" s="380">
        <v>897</v>
      </c>
      <c r="E776" s="401" t="str">
        <f t="shared" si="36"/>
        <v/>
      </c>
      <c r="F776" s="311" t="str">
        <f t="shared" si="37"/>
        <v>是</v>
      </c>
      <c r="G776" s="367" t="str">
        <f t="shared" si="38"/>
        <v>项</v>
      </c>
    </row>
    <row r="777" ht="36" customHeight="1" spans="1:7">
      <c r="A777" s="488" t="s">
        <v>1440</v>
      </c>
      <c r="B777" s="339" t="s">
        <v>1441</v>
      </c>
      <c r="C777" s="380">
        <v>0</v>
      </c>
      <c r="D777" s="380">
        <v>0</v>
      </c>
      <c r="E777" s="401" t="str">
        <f t="shared" si="36"/>
        <v/>
      </c>
      <c r="F777" s="311" t="str">
        <f t="shared" si="37"/>
        <v>否</v>
      </c>
      <c r="G777" s="367" t="str">
        <f t="shared" si="38"/>
        <v>项</v>
      </c>
    </row>
    <row r="778" ht="36" customHeight="1" spans="1:7">
      <c r="A778" s="488" t="s">
        <v>1442</v>
      </c>
      <c r="B778" s="339" t="s">
        <v>1443</v>
      </c>
      <c r="C778" s="380">
        <v>0</v>
      </c>
      <c r="D778" s="380">
        <v>54</v>
      </c>
      <c r="E778" s="401" t="str">
        <f t="shared" si="36"/>
        <v/>
      </c>
      <c r="F778" s="311" t="str">
        <f t="shared" si="37"/>
        <v>是</v>
      </c>
      <c r="G778" s="367" t="str">
        <f t="shared" si="38"/>
        <v>项</v>
      </c>
    </row>
    <row r="779" ht="36" customHeight="1" spans="1:7">
      <c r="A779" s="487" t="s">
        <v>1444</v>
      </c>
      <c r="B779" s="335" t="s">
        <v>1445</v>
      </c>
      <c r="C779" s="377">
        <v>0</v>
      </c>
      <c r="D779" s="377"/>
      <c r="E779" s="400" t="str">
        <f t="shared" si="36"/>
        <v/>
      </c>
      <c r="F779" s="311" t="str">
        <f t="shared" si="37"/>
        <v>否</v>
      </c>
      <c r="G779" s="367" t="str">
        <f t="shared" si="38"/>
        <v>款</v>
      </c>
    </row>
    <row r="780" ht="36" customHeight="1" spans="1:7">
      <c r="A780" s="488" t="s">
        <v>1446</v>
      </c>
      <c r="B780" s="339" t="s">
        <v>1447</v>
      </c>
      <c r="C780" s="380">
        <v>0</v>
      </c>
      <c r="D780" s="380"/>
      <c r="E780" s="401" t="str">
        <f t="shared" si="36"/>
        <v/>
      </c>
      <c r="F780" s="311" t="str">
        <f t="shared" si="37"/>
        <v>否</v>
      </c>
      <c r="G780" s="367" t="str">
        <f t="shared" si="38"/>
        <v>项</v>
      </c>
    </row>
    <row r="781" ht="36" customHeight="1" spans="1:7">
      <c r="A781" s="488" t="s">
        <v>1448</v>
      </c>
      <c r="B781" s="339" t="s">
        <v>1449</v>
      </c>
      <c r="C781" s="380">
        <v>0</v>
      </c>
      <c r="D781" s="380"/>
      <c r="E781" s="401" t="str">
        <f t="shared" ref="E781:E844" si="39">IF(C781&gt;0,D781/C781-1,IF(C781&lt;0,-(D781/C781-1),""))</f>
        <v/>
      </c>
      <c r="F781" s="311" t="str">
        <f t="shared" si="37"/>
        <v>否</v>
      </c>
      <c r="G781" s="367" t="str">
        <f t="shared" si="38"/>
        <v>项</v>
      </c>
    </row>
    <row r="782" ht="36" customHeight="1" spans="1:7">
      <c r="A782" s="488" t="s">
        <v>1450</v>
      </c>
      <c r="B782" s="339" t="s">
        <v>1451</v>
      </c>
      <c r="C782" s="380">
        <v>0</v>
      </c>
      <c r="D782" s="380"/>
      <c r="E782" s="401" t="str">
        <f t="shared" si="39"/>
        <v/>
      </c>
      <c r="F782" s="311" t="str">
        <f t="shared" si="37"/>
        <v>否</v>
      </c>
      <c r="G782" s="367" t="str">
        <f t="shared" si="38"/>
        <v>项</v>
      </c>
    </row>
    <row r="783" ht="36" customHeight="1" spans="1:7">
      <c r="A783" s="488" t="s">
        <v>1452</v>
      </c>
      <c r="B783" s="339" t="s">
        <v>1453</v>
      </c>
      <c r="C783" s="380">
        <v>0</v>
      </c>
      <c r="D783" s="380"/>
      <c r="E783" s="401" t="str">
        <f t="shared" si="39"/>
        <v/>
      </c>
      <c r="F783" s="311" t="str">
        <f t="shared" si="37"/>
        <v>否</v>
      </c>
      <c r="G783" s="367" t="str">
        <f t="shared" si="38"/>
        <v>项</v>
      </c>
    </row>
    <row r="784" ht="36" customHeight="1" spans="1:7">
      <c r="A784" s="488" t="s">
        <v>1454</v>
      </c>
      <c r="B784" s="339" t="s">
        <v>1455</v>
      </c>
      <c r="C784" s="380">
        <v>0</v>
      </c>
      <c r="D784" s="380"/>
      <c r="E784" s="401" t="str">
        <f t="shared" si="39"/>
        <v/>
      </c>
      <c r="F784" s="311" t="str">
        <f t="shared" si="37"/>
        <v>否</v>
      </c>
      <c r="G784" s="367" t="str">
        <f t="shared" si="38"/>
        <v>项</v>
      </c>
    </row>
    <row r="785" ht="36" customHeight="1" spans="1:7">
      <c r="A785" s="487" t="s">
        <v>1456</v>
      </c>
      <c r="B785" s="335" t="s">
        <v>1457</v>
      </c>
      <c r="C785" s="377">
        <v>3087</v>
      </c>
      <c r="D785" s="377">
        <v>4263</v>
      </c>
      <c r="E785" s="400">
        <f t="shared" si="39"/>
        <v>0.381</v>
      </c>
      <c r="F785" s="311" t="str">
        <f t="shared" si="37"/>
        <v>是</v>
      </c>
      <c r="G785" s="367" t="str">
        <f t="shared" si="38"/>
        <v>款</v>
      </c>
    </row>
    <row r="786" ht="36" customHeight="1" spans="1:7">
      <c r="A786" s="488" t="s">
        <v>1458</v>
      </c>
      <c r="B786" s="339" t="s">
        <v>1459</v>
      </c>
      <c r="C786" s="380">
        <v>0</v>
      </c>
      <c r="D786" s="380">
        <v>0</v>
      </c>
      <c r="E786" s="401" t="str">
        <f t="shared" si="39"/>
        <v/>
      </c>
      <c r="F786" s="311" t="str">
        <f t="shared" si="37"/>
        <v>否</v>
      </c>
      <c r="G786" s="367" t="str">
        <f t="shared" si="38"/>
        <v>项</v>
      </c>
    </row>
    <row r="787" ht="36" customHeight="1" spans="1:7">
      <c r="A787" s="488" t="s">
        <v>1460</v>
      </c>
      <c r="B787" s="339" t="s">
        <v>1461</v>
      </c>
      <c r="C787" s="380">
        <v>3087</v>
      </c>
      <c r="D787" s="380">
        <v>4263</v>
      </c>
      <c r="E787" s="401">
        <f t="shared" si="39"/>
        <v>0.381</v>
      </c>
      <c r="F787" s="311" t="str">
        <f t="shared" si="37"/>
        <v>是</v>
      </c>
      <c r="G787" s="367" t="str">
        <f t="shared" si="38"/>
        <v>项</v>
      </c>
    </row>
    <row r="788" ht="36" customHeight="1" spans="1:7">
      <c r="A788" s="487" t="s">
        <v>1462</v>
      </c>
      <c r="B788" s="335" t="s">
        <v>1463</v>
      </c>
      <c r="C788" s="377">
        <v>0</v>
      </c>
      <c r="D788" s="377">
        <v>0</v>
      </c>
      <c r="E788" s="400" t="str">
        <f t="shared" si="39"/>
        <v/>
      </c>
      <c r="F788" s="311" t="str">
        <f t="shared" si="37"/>
        <v>否</v>
      </c>
      <c r="G788" s="367" t="str">
        <f t="shared" si="38"/>
        <v>款</v>
      </c>
    </row>
    <row r="789" ht="36" customHeight="1" spans="1:7">
      <c r="A789" s="488" t="s">
        <v>1464</v>
      </c>
      <c r="B789" s="339" t="s">
        <v>1465</v>
      </c>
      <c r="C789" s="380">
        <v>0</v>
      </c>
      <c r="D789" s="380">
        <v>0</v>
      </c>
      <c r="E789" s="401" t="str">
        <f t="shared" si="39"/>
        <v/>
      </c>
      <c r="F789" s="311" t="str">
        <f t="shared" si="37"/>
        <v>否</v>
      </c>
      <c r="G789" s="367" t="str">
        <f t="shared" si="38"/>
        <v>项</v>
      </c>
    </row>
    <row r="790" ht="36" customHeight="1" spans="1:7">
      <c r="A790" s="488" t="s">
        <v>1466</v>
      </c>
      <c r="B790" s="339" t="s">
        <v>1467</v>
      </c>
      <c r="C790" s="380">
        <v>0</v>
      </c>
      <c r="D790" s="380">
        <v>0</v>
      </c>
      <c r="E790" s="401" t="str">
        <f t="shared" si="39"/>
        <v/>
      </c>
      <c r="F790" s="311" t="str">
        <f t="shared" si="37"/>
        <v>否</v>
      </c>
      <c r="G790" s="367" t="str">
        <f t="shared" si="38"/>
        <v>项</v>
      </c>
    </row>
    <row r="791" ht="36" customHeight="1" spans="1:7">
      <c r="A791" s="487" t="s">
        <v>1468</v>
      </c>
      <c r="B791" s="335" t="s">
        <v>1469</v>
      </c>
      <c r="C791" s="377">
        <v>0</v>
      </c>
      <c r="D791" s="377">
        <v>0</v>
      </c>
      <c r="E791" s="400" t="str">
        <f t="shared" si="39"/>
        <v/>
      </c>
      <c r="F791" s="311" t="str">
        <f t="shared" si="37"/>
        <v>否</v>
      </c>
      <c r="G791" s="367" t="str">
        <f t="shared" si="38"/>
        <v>款</v>
      </c>
    </row>
    <row r="792" ht="36" customHeight="1" spans="1:7">
      <c r="A792" s="488">
        <v>2110901</v>
      </c>
      <c r="B792" s="497" t="s">
        <v>1470</v>
      </c>
      <c r="C792" s="380">
        <v>0</v>
      </c>
      <c r="D792" s="380">
        <v>0</v>
      </c>
      <c r="E792" s="401" t="str">
        <f t="shared" si="39"/>
        <v/>
      </c>
      <c r="F792" s="311" t="str">
        <f t="shared" si="37"/>
        <v>否</v>
      </c>
      <c r="G792" s="367" t="str">
        <f t="shared" si="38"/>
        <v>项</v>
      </c>
    </row>
    <row r="793" ht="36" customHeight="1" spans="1:7">
      <c r="A793" s="487" t="s">
        <v>1471</v>
      </c>
      <c r="B793" s="335" t="s">
        <v>1472</v>
      </c>
      <c r="C793" s="377">
        <v>87</v>
      </c>
      <c r="D793" s="377">
        <v>1</v>
      </c>
      <c r="E793" s="400">
        <f t="shared" si="39"/>
        <v>-0.989</v>
      </c>
      <c r="F793" s="311" t="str">
        <f t="shared" si="37"/>
        <v>是</v>
      </c>
      <c r="G793" s="367" t="str">
        <f t="shared" si="38"/>
        <v>款</v>
      </c>
    </row>
    <row r="794" ht="36" customHeight="1" spans="1:7">
      <c r="A794" s="488">
        <v>2111001</v>
      </c>
      <c r="B794" s="497" t="s">
        <v>1473</v>
      </c>
      <c r="C794" s="380">
        <v>87</v>
      </c>
      <c r="D794" s="380">
        <v>1</v>
      </c>
      <c r="E794" s="401">
        <f t="shared" si="39"/>
        <v>-0.989</v>
      </c>
      <c r="F794" s="311" t="str">
        <f t="shared" si="37"/>
        <v>是</v>
      </c>
      <c r="G794" s="367" t="str">
        <f t="shared" si="38"/>
        <v>项</v>
      </c>
    </row>
    <row r="795" ht="36" customHeight="1" spans="1:7">
      <c r="A795" s="487" t="s">
        <v>1474</v>
      </c>
      <c r="B795" s="335" t="s">
        <v>1475</v>
      </c>
      <c r="C795" s="377">
        <v>3993</v>
      </c>
      <c r="D795" s="377">
        <v>3411</v>
      </c>
      <c r="E795" s="400">
        <f t="shared" si="39"/>
        <v>-0.146</v>
      </c>
      <c r="F795" s="311" t="str">
        <f t="shared" si="37"/>
        <v>是</v>
      </c>
      <c r="G795" s="367" t="str">
        <f t="shared" si="38"/>
        <v>款</v>
      </c>
    </row>
    <row r="796" ht="36" customHeight="1" spans="1:7">
      <c r="A796" s="488" t="s">
        <v>1476</v>
      </c>
      <c r="B796" s="339" t="s">
        <v>1477</v>
      </c>
      <c r="C796" s="380">
        <v>2826</v>
      </c>
      <c r="D796" s="380">
        <v>2131</v>
      </c>
      <c r="E796" s="401">
        <f t="shared" si="39"/>
        <v>-0.246</v>
      </c>
      <c r="F796" s="311" t="str">
        <f t="shared" si="37"/>
        <v>是</v>
      </c>
      <c r="G796" s="367" t="str">
        <f t="shared" si="38"/>
        <v>项</v>
      </c>
    </row>
    <row r="797" ht="36" customHeight="1" spans="1:7">
      <c r="A797" s="488" t="s">
        <v>1478</v>
      </c>
      <c r="B797" s="339" t="s">
        <v>1479</v>
      </c>
      <c r="C797" s="380">
        <v>1167</v>
      </c>
      <c r="D797" s="380">
        <v>1279</v>
      </c>
      <c r="E797" s="401">
        <f t="shared" si="39"/>
        <v>0.096</v>
      </c>
      <c r="F797" s="311" t="str">
        <f t="shared" si="37"/>
        <v>是</v>
      </c>
      <c r="G797" s="367" t="str">
        <f t="shared" si="38"/>
        <v>项</v>
      </c>
    </row>
    <row r="798" ht="36" customHeight="1" spans="1:7">
      <c r="A798" s="488" t="s">
        <v>1480</v>
      </c>
      <c r="B798" s="339" t="s">
        <v>1481</v>
      </c>
      <c r="C798" s="380">
        <v>0</v>
      </c>
      <c r="D798" s="380">
        <v>0</v>
      </c>
      <c r="E798" s="401" t="str">
        <f t="shared" si="39"/>
        <v/>
      </c>
      <c r="F798" s="311" t="str">
        <f t="shared" si="37"/>
        <v>否</v>
      </c>
      <c r="G798" s="367" t="str">
        <f t="shared" si="38"/>
        <v>项</v>
      </c>
    </row>
    <row r="799" ht="36" customHeight="1" spans="1:7">
      <c r="A799" s="488" t="s">
        <v>1482</v>
      </c>
      <c r="B799" s="339" t="s">
        <v>1483</v>
      </c>
      <c r="C799" s="380">
        <v>0</v>
      </c>
      <c r="D799" s="380">
        <v>0</v>
      </c>
      <c r="E799" s="401" t="str">
        <f t="shared" si="39"/>
        <v/>
      </c>
      <c r="F799" s="311" t="str">
        <f t="shared" si="37"/>
        <v>否</v>
      </c>
      <c r="G799" s="367" t="str">
        <f t="shared" si="38"/>
        <v>项</v>
      </c>
    </row>
    <row r="800" ht="36" customHeight="1" spans="1:7">
      <c r="A800" s="488" t="s">
        <v>1484</v>
      </c>
      <c r="B800" s="339" t="s">
        <v>1485</v>
      </c>
      <c r="C800" s="380">
        <v>0</v>
      </c>
      <c r="D800" s="380">
        <v>0</v>
      </c>
      <c r="E800" s="401" t="str">
        <f t="shared" si="39"/>
        <v/>
      </c>
      <c r="F800" s="311" t="str">
        <f t="shared" si="37"/>
        <v>否</v>
      </c>
      <c r="G800" s="367" t="str">
        <f t="shared" si="38"/>
        <v>项</v>
      </c>
    </row>
    <row r="801" ht="36" customHeight="1" spans="1:7">
      <c r="A801" s="487" t="s">
        <v>1486</v>
      </c>
      <c r="B801" s="335" t="s">
        <v>1487</v>
      </c>
      <c r="C801" s="377">
        <v>0</v>
      </c>
      <c r="D801" s="377">
        <v>0</v>
      </c>
      <c r="E801" s="400" t="str">
        <f t="shared" si="39"/>
        <v/>
      </c>
      <c r="F801" s="311" t="str">
        <f t="shared" si="37"/>
        <v>否</v>
      </c>
      <c r="G801" s="367" t="str">
        <f t="shared" si="38"/>
        <v>款</v>
      </c>
    </row>
    <row r="802" ht="36" customHeight="1" spans="1:7">
      <c r="A802" s="341" t="s">
        <v>1488</v>
      </c>
      <c r="B802" s="339" t="s">
        <v>1489</v>
      </c>
      <c r="C802" s="380">
        <v>0</v>
      </c>
      <c r="D802" s="380">
        <v>0</v>
      </c>
      <c r="E802" s="401" t="str">
        <f t="shared" si="39"/>
        <v/>
      </c>
      <c r="F802" s="311" t="str">
        <f t="shared" si="37"/>
        <v>否</v>
      </c>
      <c r="G802" s="367" t="str">
        <f t="shared" si="38"/>
        <v>项</v>
      </c>
    </row>
    <row r="803" ht="36" customHeight="1" spans="1:7">
      <c r="A803" s="487" t="s">
        <v>1490</v>
      </c>
      <c r="B803" s="335" t="s">
        <v>1491</v>
      </c>
      <c r="C803" s="377">
        <v>0</v>
      </c>
      <c r="D803" s="377">
        <v>0</v>
      </c>
      <c r="E803" s="400" t="str">
        <f t="shared" si="39"/>
        <v/>
      </c>
      <c r="F803" s="311" t="str">
        <f t="shared" si="37"/>
        <v>否</v>
      </c>
      <c r="G803" s="367" t="str">
        <f t="shared" si="38"/>
        <v>款</v>
      </c>
    </row>
    <row r="804" ht="36" customHeight="1" spans="1:7">
      <c r="A804" s="341" t="s">
        <v>1492</v>
      </c>
      <c r="B804" s="339" t="s">
        <v>1493</v>
      </c>
      <c r="C804" s="380">
        <v>0</v>
      </c>
      <c r="D804" s="380">
        <v>0</v>
      </c>
      <c r="E804" s="401" t="str">
        <f t="shared" si="39"/>
        <v/>
      </c>
      <c r="F804" s="311" t="str">
        <f t="shared" si="37"/>
        <v>否</v>
      </c>
      <c r="G804" s="367" t="str">
        <f t="shared" si="38"/>
        <v>项</v>
      </c>
    </row>
    <row r="805" ht="36" customHeight="1" spans="1:7">
      <c r="A805" s="487" t="s">
        <v>1494</v>
      </c>
      <c r="B805" s="335" t="s">
        <v>1495</v>
      </c>
      <c r="C805" s="377">
        <v>0</v>
      </c>
      <c r="D805" s="377">
        <v>0</v>
      </c>
      <c r="E805" s="400" t="str">
        <f t="shared" si="39"/>
        <v/>
      </c>
      <c r="F805" s="311" t="str">
        <f t="shared" si="37"/>
        <v>否</v>
      </c>
      <c r="G805" s="367" t="str">
        <f t="shared" si="38"/>
        <v>款</v>
      </c>
    </row>
    <row r="806" ht="36" customHeight="1" spans="1:7">
      <c r="A806" s="488" t="s">
        <v>1496</v>
      </c>
      <c r="B806" s="339" t="s">
        <v>140</v>
      </c>
      <c r="C806" s="380">
        <v>0</v>
      </c>
      <c r="D806" s="380">
        <v>0</v>
      </c>
      <c r="E806" s="401" t="str">
        <f t="shared" si="39"/>
        <v/>
      </c>
      <c r="F806" s="311" t="str">
        <f t="shared" si="37"/>
        <v>否</v>
      </c>
      <c r="G806" s="367" t="str">
        <f t="shared" si="38"/>
        <v>项</v>
      </c>
    </row>
    <row r="807" ht="36" customHeight="1" spans="1:7">
      <c r="A807" s="488" t="s">
        <v>1497</v>
      </c>
      <c r="B807" s="339" t="s">
        <v>142</v>
      </c>
      <c r="C807" s="380">
        <v>0</v>
      </c>
      <c r="D807" s="380">
        <v>0</v>
      </c>
      <c r="E807" s="401" t="str">
        <f t="shared" si="39"/>
        <v/>
      </c>
      <c r="F807" s="311" t="str">
        <f t="shared" si="37"/>
        <v>否</v>
      </c>
      <c r="G807" s="367" t="str">
        <f t="shared" si="38"/>
        <v>项</v>
      </c>
    </row>
    <row r="808" ht="36" customHeight="1" spans="1:7">
      <c r="A808" s="488" t="s">
        <v>1498</v>
      </c>
      <c r="B808" s="339" t="s">
        <v>144</v>
      </c>
      <c r="C808" s="380">
        <v>0</v>
      </c>
      <c r="D808" s="380">
        <v>0</v>
      </c>
      <c r="E808" s="401" t="str">
        <f t="shared" si="39"/>
        <v/>
      </c>
      <c r="F808" s="311" t="str">
        <f t="shared" si="37"/>
        <v>否</v>
      </c>
      <c r="G808" s="367" t="str">
        <f t="shared" si="38"/>
        <v>项</v>
      </c>
    </row>
    <row r="809" ht="36" customHeight="1" spans="1:7">
      <c r="A809" s="488" t="s">
        <v>1499</v>
      </c>
      <c r="B809" s="339" t="s">
        <v>1500</v>
      </c>
      <c r="C809" s="380"/>
      <c r="D809" s="380"/>
      <c r="E809" s="401" t="str">
        <f t="shared" si="39"/>
        <v/>
      </c>
      <c r="F809" s="311" t="str">
        <f t="shared" si="37"/>
        <v>否</v>
      </c>
      <c r="G809" s="367" t="str">
        <f t="shared" si="38"/>
        <v>项</v>
      </c>
    </row>
    <row r="810" ht="36" customHeight="1" spans="1:7">
      <c r="A810" s="488" t="s">
        <v>1501</v>
      </c>
      <c r="B810" s="339" t="s">
        <v>1502</v>
      </c>
      <c r="C810" s="380"/>
      <c r="D810" s="380"/>
      <c r="E810" s="401" t="str">
        <f t="shared" si="39"/>
        <v/>
      </c>
      <c r="F810" s="311" t="str">
        <f t="shared" si="37"/>
        <v>否</v>
      </c>
      <c r="G810" s="367" t="str">
        <f t="shared" si="38"/>
        <v>项</v>
      </c>
    </row>
    <row r="811" ht="36" customHeight="1" spans="1:7">
      <c r="A811" s="488" t="s">
        <v>1503</v>
      </c>
      <c r="B811" s="339" t="s">
        <v>1504</v>
      </c>
      <c r="C811" s="380">
        <v>0</v>
      </c>
      <c r="D811" s="380">
        <v>0</v>
      </c>
      <c r="E811" s="401" t="str">
        <f t="shared" si="39"/>
        <v/>
      </c>
      <c r="F811" s="311" t="str">
        <f t="shared" si="37"/>
        <v>否</v>
      </c>
      <c r="G811" s="367" t="str">
        <f t="shared" si="38"/>
        <v>项</v>
      </c>
    </row>
    <row r="812" ht="36" customHeight="1" spans="1:7">
      <c r="A812" s="488" t="s">
        <v>1505</v>
      </c>
      <c r="B812" s="339" t="s">
        <v>1506</v>
      </c>
      <c r="C812" s="380">
        <v>0</v>
      </c>
      <c r="D812" s="380">
        <v>0</v>
      </c>
      <c r="E812" s="401" t="str">
        <f t="shared" si="39"/>
        <v/>
      </c>
      <c r="F812" s="311" t="str">
        <f t="shared" si="37"/>
        <v>否</v>
      </c>
      <c r="G812" s="367" t="str">
        <f t="shared" si="38"/>
        <v>项</v>
      </c>
    </row>
    <row r="813" ht="36" customHeight="1" spans="1:7">
      <c r="A813" s="488" t="s">
        <v>1507</v>
      </c>
      <c r="B813" s="339" t="s">
        <v>1508</v>
      </c>
      <c r="C813" s="380">
        <v>0</v>
      </c>
      <c r="D813" s="380">
        <v>0</v>
      </c>
      <c r="E813" s="401" t="str">
        <f t="shared" si="39"/>
        <v/>
      </c>
      <c r="F813" s="311" t="str">
        <f t="shared" si="37"/>
        <v>否</v>
      </c>
      <c r="G813" s="367" t="str">
        <f t="shared" si="38"/>
        <v>项</v>
      </c>
    </row>
    <row r="814" ht="36" customHeight="1" spans="1:7">
      <c r="A814" s="488" t="s">
        <v>1509</v>
      </c>
      <c r="B814" s="339" t="s">
        <v>1510</v>
      </c>
      <c r="C814" s="380"/>
      <c r="D814" s="380"/>
      <c r="E814" s="401" t="str">
        <f t="shared" si="39"/>
        <v/>
      </c>
      <c r="F814" s="311" t="str">
        <f t="shared" si="37"/>
        <v>否</v>
      </c>
      <c r="G814" s="367" t="str">
        <f t="shared" si="38"/>
        <v>项</v>
      </c>
    </row>
    <row r="815" ht="36" customHeight="1" spans="1:7">
      <c r="A815" s="488" t="s">
        <v>1511</v>
      </c>
      <c r="B815" s="339" t="s">
        <v>1512</v>
      </c>
      <c r="C815" s="380"/>
      <c r="D815" s="380"/>
      <c r="E815" s="401" t="str">
        <f t="shared" si="39"/>
        <v/>
      </c>
      <c r="F815" s="311" t="str">
        <f t="shared" si="37"/>
        <v>否</v>
      </c>
      <c r="G815" s="367" t="str">
        <f t="shared" si="38"/>
        <v>项</v>
      </c>
    </row>
    <row r="816" ht="36" customHeight="1" spans="1:7">
      <c r="A816" s="488" t="s">
        <v>1513</v>
      </c>
      <c r="B816" s="339" t="s">
        <v>241</v>
      </c>
      <c r="C816" s="380">
        <v>0</v>
      </c>
      <c r="D816" s="380">
        <v>0</v>
      </c>
      <c r="E816" s="401" t="str">
        <f t="shared" si="39"/>
        <v/>
      </c>
      <c r="F816" s="311" t="str">
        <f t="shared" si="37"/>
        <v>否</v>
      </c>
      <c r="G816" s="367" t="str">
        <f t="shared" si="38"/>
        <v>项</v>
      </c>
    </row>
    <row r="817" ht="36" customHeight="1" spans="1:7">
      <c r="A817" s="488" t="s">
        <v>1514</v>
      </c>
      <c r="B817" s="339" t="s">
        <v>1515</v>
      </c>
      <c r="C817" s="380">
        <v>0</v>
      </c>
      <c r="D817" s="380">
        <v>0</v>
      </c>
      <c r="E817" s="401" t="str">
        <f t="shared" si="39"/>
        <v/>
      </c>
      <c r="F817" s="311" t="str">
        <f t="shared" si="37"/>
        <v>否</v>
      </c>
      <c r="G817" s="367" t="str">
        <f t="shared" si="38"/>
        <v>项</v>
      </c>
    </row>
    <row r="818" ht="36" customHeight="1" spans="1:7">
      <c r="A818" s="488" t="s">
        <v>1516</v>
      </c>
      <c r="B818" s="339" t="s">
        <v>158</v>
      </c>
      <c r="C818" s="380">
        <v>0</v>
      </c>
      <c r="D818" s="380">
        <v>0</v>
      </c>
      <c r="E818" s="401" t="str">
        <f t="shared" si="39"/>
        <v/>
      </c>
      <c r="F818" s="311" t="str">
        <f t="shared" si="37"/>
        <v>否</v>
      </c>
      <c r="G818" s="367" t="str">
        <f t="shared" si="38"/>
        <v>项</v>
      </c>
    </row>
    <row r="819" ht="36" customHeight="1" spans="1:7">
      <c r="A819" s="488" t="s">
        <v>1517</v>
      </c>
      <c r="B819" s="339" t="s">
        <v>1518</v>
      </c>
      <c r="C819" s="380">
        <v>0</v>
      </c>
      <c r="D819" s="380">
        <v>0</v>
      </c>
      <c r="E819" s="401" t="str">
        <f t="shared" si="39"/>
        <v/>
      </c>
      <c r="F819" s="311" t="str">
        <f t="shared" si="37"/>
        <v>否</v>
      </c>
      <c r="G819" s="367" t="str">
        <f t="shared" si="38"/>
        <v>项</v>
      </c>
    </row>
    <row r="820" ht="36" customHeight="1" spans="1:7">
      <c r="A820" s="487" t="s">
        <v>1519</v>
      </c>
      <c r="B820" s="335" t="s">
        <v>1520</v>
      </c>
      <c r="C820" s="377">
        <v>0</v>
      </c>
      <c r="D820" s="377">
        <v>0</v>
      </c>
      <c r="E820" s="400" t="str">
        <f t="shared" si="39"/>
        <v/>
      </c>
      <c r="F820" s="311" t="str">
        <f t="shared" si="37"/>
        <v>否</v>
      </c>
      <c r="G820" s="367" t="str">
        <f t="shared" si="38"/>
        <v>款</v>
      </c>
    </row>
    <row r="821" ht="36" customHeight="1" spans="1:7">
      <c r="A821" s="495" t="s">
        <v>1521</v>
      </c>
      <c r="B821" s="499" t="s">
        <v>1522</v>
      </c>
      <c r="C821" s="380">
        <v>0</v>
      </c>
      <c r="D821" s="380">
        <v>0</v>
      </c>
      <c r="E821" s="401" t="str">
        <f t="shared" si="39"/>
        <v/>
      </c>
      <c r="F821" s="311" t="str">
        <f t="shared" si="37"/>
        <v>否</v>
      </c>
      <c r="G821" s="367" t="str">
        <f t="shared" si="38"/>
        <v>项</v>
      </c>
    </row>
    <row r="822" ht="36" customHeight="1" spans="1:7">
      <c r="A822" s="496" t="s">
        <v>1523</v>
      </c>
      <c r="B822" s="492" t="s">
        <v>520</v>
      </c>
      <c r="C822" s="493">
        <v>0</v>
      </c>
      <c r="D822" s="493">
        <v>0</v>
      </c>
      <c r="E822" s="401" t="str">
        <f t="shared" si="39"/>
        <v/>
      </c>
      <c r="F822" s="311" t="str">
        <f t="shared" si="37"/>
        <v>否</v>
      </c>
      <c r="G822" s="367" t="str">
        <f t="shared" si="38"/>
        <v>项</v>
      </c>
    </row>
    <row r="823" ht="36" customHeight="1" spans="1:7">
      <c r="A823" s="487" t="s">
        <v>90</v>
      </c>
      <c r="B823" s="335" t="s">
        <v>91</v>
      </c>
      <c r="C823" s="377">
        <v>5508</v>
      </c>
      <c r="D823" s="377">
        <v>6839</v>
      </c>
      <c r="E823" s="401">
        <f t="shared" si="39"/>
        <v>0.242</v>
      </c>
      <c r="F823" s="311" t="str">
        <f t="shared" si="37"/>
        <v>是</v>
      </c>
      <c r="G823" s="367" t="str">
        <f t="shared" si="38"/>
        <v>类</v>
      </c>
    </row>
    <row r="824" ht="36" customHeight="1" spans="1:7">
      <c r="A824" s="487" t="s">
        <v>1524</v>
      </c>
      <c r="B824" s="335" t="s">
        <v>1525</v>
      </c>
      <c r="C824" s="377">
        <v>4039</v>
      </c>
      <c r="D824" s="377">
        <v>5145</v>
      </c>
      <c r="E824" s="400">
        <f t="shared" si="39"/>
        <v>0.274</v>
      </c>
      <c r="F824" s="311" t="str">
        <f t="shared" si="37"/>
        <v>是</v>
      </c>
      <c r="G824" s="367" t="str">
        <f t="shared" si="38"/>
        <v>款</v>
      </c>
    </row>
    <row r="825" ht="36" customHeight="1" spans="1:7">
      <c r="A825" s="488" t="s">
        <v>1526</v>
      </c>
      <c r="B825" s="339" t="s">
        <v>140</v>
      </c>
      <c r="C825" s="380">
        <v>1208</v>
      </c>
      <c r="D825" s="380">
        <v>889</v>
      </c>
      <c r="E825" s="401">
        <f t="shared" si="39"/>
        <v>-0.264</v>
      </c>
      <c r="F825" s="311" t="str">
        <f t="shared" si="37"/>
        <v>是</v>
      </c>
      <c r="G825" s="367" t="str">
        <f t="shared" si="38"/>
        <v>项</v>
      </c>
    </row>
    <row r="826" ht="36" customHeight="1" spans="1:7">
      <c r="A826" s="488" t="s">
        <v>1527</v>
      </c>
      <c r="B826" s="339" t="s">
        <v>142</v>
      </c>
      <c r="C826" s="380">
        <v>0</v>
      </c>
      <c r="D826" s="380">
        <v>0</v>
      </c>
      <c r="E826" s="401" t="str">
        <f t="shared" si="39"/>
        <v/>
      </c>
      <c r="F826" s="311" t="str">
        <f t="shared" si="37"/>
        <v>否</v>
      </c>
      <c r="G826" s="367" t="str">
        <f t="shared" si="38"/>
        <v>项</v>
      </c>
    </row>
    <row r="827" ht="36" customHeight="1" spans="1:7">
      <c r="A827" s="488" t="s">
        <v>1528</v>
      </c>
      <c r="B827" s="339" t="s">
        <v>144</v>
      </c>
      <c r="C827" s="380">
        <v>437</v>
      </c>
      <c r="D827" s="380">
        <v>307</v>
      </c>
      <c r="E827" s="401">
        <f t="shared" si="39"/>
        <v>-0.297</v>
      </c>
      <c r="F827" s="311" t="str">
        <f t="shared" si="37"/>
        <v>是</v>
      </c>
      <c r="G827" s="367" t="str">
        <f t="shared" si="38"/>
        <v>项</v>
      </c>
    </row>
    <row r="828" ht="36" customHeight="1" spans="1:7">
      <c r="A828" s="488" t="s">
        <v>1529</v>
      </c>
      <c r="B828" s="339" t="s">
        <v>1530</v>
      </c>
      <c r="C828" s="380">
        <v>0</v>
      </c>
      <c r="D828" s="380">
        <v>0</v>
      </c>
      <c r="E828" s="401" t="str">
        <f t="shared" si="39"/>
        <v/>
      </c>
      <c r="F828" s="311" t="str">
        <f t="shared" si="37"/>
        <v>否</v>
      </c>
      <c r="G828" s="367" t="str">
        <f t="shared" si="38"/>
        <v>项</v>
      </c>
    </row>
    <row r="829" ht="36" customHeight="1" spans="1:7">
      <c r="A829" s="488" t="s">
        <v>1531</v>
      </c>
      <c r="B829" s="339" t="s">
        <v>1532</v>
      </c>
      <c r="C829" s="380">
        <v>0</v>
      </c>
      <c r="D829" s="380">
        <v>0</v>
      </c>
      <c r="E829" s="401" t="str">
        <f t="shared" si="39"/>
        <v/>
      </c>
      <c r="F829" s="311" t="str">
        <f t="shared" si="37"/>
        <v>否</v>
      </c>
      <c r="G829" s="367" t="str">
        <f t="shared" si="38"/>
        <v>项</v>
      </c>
    </row>
    <row r="830" ht="36" customHeight="1" spans="1:7">
      <c r="A830" s="488" t="s">
        <v>1533</v>
      </c>
      <c r="B830" s="339" t="s">
        <v>1534</v>
      </c>
      <c r="C830" s="380">
        <v>568</v>
      </c>
      <c r="D830" s="380">
        <v>2504</v>
      </c>
      <c r="E830" s="401">
        <f t="shared" si="39"/>
        <v>3.408</v>
      </c>
      <c r="F830" s="311" t="str">
        <f t="shared" si="37"/>
        <v>是</v>
      </c>
      <c r="G830" s="367" t="str">
        <f t="shared" si="38"/>
        <v>项</v>
      </c>
    </row>
    <row r="831" ht="36" customHeight="1" spans="1:7">
      <c r="A831" s="488" t="s">
        <v>1535</v>
      </c>
      <c r="B831" s="339" t="s">
        <v>1536</v>
      </c>
      <c r="C831" s="380">
        <v>0</v>
      </c>
      <c r="D831" s="380">
        <v>0</v>
      </c>
      <c r="E831" s="401" t="str">
        <f t="shared" si="39"/>
        <v/>
      </c>
      <c r="F831" s="311" t="str">
        <f t="shared" si="37"/>
        <v>否</v>
      </c>
      <c r="G831" s="367" t="str">
        <f t="shared" si="38"/>
        <v>项</v>
      </c>
    </row>
    <row r="832" ht="36" customHeight="1" spans="1:7">
      <c r="A832" s="488" t="s">
        <v>1537</v>
      </c>
      <c r="B832" s="339" t="s">
        <v>1538</v>
      </c>
      <c r="C832" s="380">
        <v>0</v>
      </c>
      <c r="D832" s="380">
        <v>0</v>
      </c>
      <c r="E832" s="401" t="str">
        <f t="shared" si="39"/>
        <v/>
      </c>
      <c r="F832" s="311" t="str">
        <f t="shared" si="37"/>
        <v>否</v>
      </c>
      <c r="G832" s="367" t="str">
        <f t="shared" si="38"/>
        <v>项</v>
      </c>
    </row>
    <row r="833" ht="36" customHeight="1" spans="1:7">
      <c r="A833" s="488" t="s">
        <v>1539</v>
      </c>
      <c r="B833" s="339" t="s">
        <v>1540</v>
      </c>
      <c r="C833" s="380">
        <v>0</v>
      </c>
      <c r="D833" s="380">
        <v>0</v>
      </c>
      <c r="E833" s="401" t="str">
        <f t="shared" si="39"/>
        <v/>
      </c>
      <c r="F833" s="311" t="str">
        <f t="shared" si="37"/>
        <v>否</v>
      </c>
      <c r="G833" s="367" t="str">
        <f t="shared" si="38"/>
        <v>项</v>
      </c>
    </row>
    <row r="834" ht="36" customHeight="1" spans="1:7">
      <c r="A834" s="488" t="s">
        <v>1541</v>
      </c>
      <c r="B834" s="339" t="s">
        <v>1542</v>
      </c>
      <c r="C834" s="380">
        <v>1826</v>
      </c>
      <c r="D834" s="380">
        <v>1444</v>
      </c>
      <c r="E834" s="401">
        <f t="shared" si="39"/>
        <v>-0.209</v>
      </c>
      <c r="F834" s="311" t="str">
        <f t="shared" si="37"/>
        <v>是</v>
      </c>
      <c r="G834" s="367" t="str">
        <f t="shared" si="38"/>
        <v>项</v>
      </c>
    </row>
    <row r="835" ht="36" customHeight="1" spans="1:7">
      <c r="A835" s="487" t="s">
        <v>1543</v>
      </c>
      <c r="B835" s="335" t="s">
        <v>1544</v>
      </c>
      <c r="C835" s="377">
        <v>648</v>
      </c>
      <c r="D835" s="377">
        <v>145</v>
      </c>
      <c r="E835" s="400">
        <f t="shared" si="39"/>
        <v>-0.776</v>
      </c>
      <c r="F835" s="311" t="str">
        <f t="shared" si="37"/>
        <v>是</v>
      </c>
      <c r="G835" s="367" t="str">
        <f t="shared" si="38"/>
        <v>款</v>
      </c>
    </row>
    <row r="836" ht="36" customHeight="1" spans="1:7">
      <c r="A836" s="488">
        <v>2120201</v>
      </c>
      <c r="B836" s="497" t="s">
        <v>1545</v>
      </c>
      <c r="C836" s="380">
        <v>648</v>
      </c>
      <c r="D836" s="380">
        <v>145</v>
      </c>
      <c r="E836" s="401">
        <f t="shared" si="39"/>
        <v>-0.776</v>
      </c>
      <c r="F836" s="311" t="str">
        <f t="shared" ref="F836:F899" si="40">IF(LEN(A836)=3,"是",IF(B836&lt;&gt;"",IF(SUM(C836:D836)&lt;&gt;0,"是","否"),"是"))</f>
        <v>是</v>
      </c>
      <c r="G836" s="367" t="str">
        <f t="shared" ref="G836:G899" si="41">IF(LEN(A836)=3,"类",IF(LEN(A836)=5,"款","项"))</f>
        <v>项</v>
      </c>
    </row>
    <row r="837" ht="36" customHeight="1" spans="1:7">
      <c r="A837" s="487" t="s">
        <v>1546</v>
      </c>
      <c r="B837" s="335" t="s">
        <v>1547</v>
      </c>
      <c r="C837" s="377">
        <v>10</v>
      </c>
      <c r="D837" s="377">
        <v>777</v>
      </c>
      <c r="E837" s="400">
        <f t="shared" si="39"/>
        <v>76.7</v>
      </c>
      <c r="F837" s="311" t="str">
        <f t="shared" si="40"/>
        <v>是</v>
      </c>
      <c r="G837" s="367" t="str">
        <f t="shared" si="41"/>
        <v>款</v>
      </c>
    </row>
    <row r="838" ht="36" customHeight="1" spans="1:7">
      <c r="A838" s="488" t="s">
        <v>1548</v>
      </c>
      <c r="B838" s="339" t="s">
        <v>1549</v>
      </c>
      <c r="C838" s="380">
        <v>10</v>
      </c>
      <c r="D838" s="380">
        <v>777</v>
      </c>
      <c r="E838" s="401">
        <f t="shared" si="39"/>
        <v>76.7</v>
      </c>
      <c r="F838" s="311" t="str">
        <f t="shared" si="40"/>
        <v>是</v>
      </c>
      <c r="G838" s="367" t="str">
        <f t="shared" si="41"/>
        <v>项</v>
      </c>
    </row>
    <row r="839" ht="36" customHeight="1" spans="1:7">
      <c r="A839" s="488" t="s">
        <v>1550</v>
      </c>
      <c r="B839" s="339" t="s">
        <v>1551</v>
      </c>
      <c r="C839" s="380">
        <v>0</v>
      </c>
      <c r="D839" s="380">
        <v>0</v>
      </c>
      <c r="E839" s="401" t="str">
        <f t="shared" si="39"/>
        <v/>
      </c>
      <c r="F839" s="311" t="str">
        <f t="shared" si="40"/>
        <v>否</v>
      </c>
      <c r="G839" s="367" t="str">
        <f t="shared" si="41"/>
        <v>项</v>
      </c>
    </row>
    <row r="840" ht="36" customHeight="1" spans="1:7">
      <c r="A840" s="487" t="s">
        <v>1552</v>
      </c>
      <c r="B840" s="335" t="s">
        <v>1553</v>
      </c>
      <c r="C840" s="377">
        <v>0</v>
      </c>
      <c r="D840" s="377">
        <v>0</v>
      </c>
      <c r="E840" s="400" t="str">
        <f t="shared" si="39"/>
        <v/>
      </c>
      <c r="F840" s="311" t="str">
        <f t="shared" si="40"/>
        <v>否</v>
      </c>
      <c r="G840" s="367" t="str">
        <f t="shared" si="41"/>
        <v>款</v>
      </c>
    </row>
    <row r="841" ht="36" customHeight="1" spans="1:7">
      <c r="A841" s="488">
        <v>2120501</v>
      </c>
      <c r="B841" s="497" t="s">
        <v>1554</v>
      </c>
      <c r="C841" s="380">
        <v>0</v>
      </c>
      <c r="D841" s="380">
        <v>0</v>
      </c>
      <c r="E841" s="401" t="str">
        <f t="shared" si="39"/>
        <v/>
      </c>
      <c r="F841" s="311" t="str">
        <f t="shared" si="40"/>
        <v>否</v>
      </c>
      <c r="G841" s="367" t="str">
        <f t="shared" si="41"/>
        <v>项</v>
      </c>
    </row>
    <row r="842" ht="36" customHeight="1" spans="1:7">
      <c r="A842" s="487" t="s">
        <v>1555</v>
      </c>
      <c r="B842" s="335" t="s">
        <v>1556</v>
      </c>
      <c r="C842" s="377">
        <v>323</v>
      </c>
      <c r="D842" s="377">
        <v>471</v>
      </c>
      <c r="E842" s="400">
        <f t="shared" si="39"/>
        <v>0.458</v>
      </c>
      <c r="F842" s="311" t="str">
        <f t="shared" si="40"/>
        <v>是</v>
      </c>
      <c r="G842" s="367" t="str">
        <f t="shared" si="41"/>
        <v>款</v>
      </c>
    </row>
    <row r="843" ht="36" customHeight="1" spans="1:7">
      <c r="A843" s="488">
        <v>2120601</v>
      </c>
      <c r="B843" s="497" t="s">
        <v>1557</v>
      </c>
      <c r="C843" s="380">
        <v>323</v>
      </c>
      <c r="D843" s="380">
        <v>471</v>
      </c>
      <c r="E843" s="401">
        <f t="shared" si="39"/>
        <v>0.458</v>
      </c>
      <c r="F843" s="311" t="str">
        <f t="shared" si="40"/>
        <v>是</v>
      </c>
      <c r="G843" s="367" t="str">
        <f t="shared" si="41"/>
        <v>项</v>
      </c>
    </row>
    <row r="844" ht="36" customHeight="1" spans="1:7">
      <c r="A844" s="487" t="s">
        <v>1558</v>
      </c>
      <c r="B844" s="335" t="s">
        <v>1559</v>
      </c>
      <c r="C844" s="377">
        <v>488</v>
      </c>
      <c r="D844" s="377">
        <v>301</v>
      </c>
      <c r="E844" s="400">
        <f t="shared" si="39"/>
        <v>-0.383</v>
      </c>
      <c r="F844" s="311" t="str">
        <f t="shared" si="40"/>
        <v>是</v>
      </c>
      <c r="G844" s="367" t="str">
        <f t="shared" si="41"/>
        <v>款</v>
      </c>
    </row>
    <row r="845" ht="36" customHeight="1" spans="1:7">
      <c r="A845" s="488">
        <v>2129999</v>
      </c>
      <c r="B845" s="497" t="s">
        <v>1560</v>
      </c>
      <c r="C845" s="380">
        <v>488</v>
      </c>
      <c r="D845" s="380">
        <v>301</v>
      </c>
      <c r="E845" s="401">
        <f t="shared" ref="E845:E908" si="42">IF(C845&gt;0,D845/C845-1,IF(C845&lt;0,-(D845/C845-1),""))</f>
        <v>-0.383</v>
      </c>
      <c r="F845" s="311" t="str">
        <f t="shared" si="40"/>
        <v>是</v>
      </c>
      <c r="G845" s="367" t="str">
        <f t="shared" si="41"/>
        <v>项</v>
      </c>
    </row>
    <row r="846" ht="36" customHeight="1" spans="1:7">
      <c r="A846" s="491" t="s">
        <v>1561</v>
      </c>
      <c r="B846" s="492" t="s">
        <v>520</v>
      </c>
      <c r="C846" s="493">
        <v>0</v>
      </c>
      <c r="D846" s="493">
        <v>0</v>
      </c>
      <c r="E846" s="401" t="str">
        <f t="shared" si="42"/>
        <v/>
      </c>
      <c r="F846" s="311" t="str">
        <f t="shared" si="40"/>
        <v>否</v>
      </c>
      <c r="G846" s="367" t="str">
        <f t="shared" si="41"/>
        <v>项</v>
      </c>
    </row>
    <row r="847" ht="36" customHeight="1" spans="1:7">
      <c r="A847" s="487" t="s">
        <v>92</v>
      </c>
      <c r="B847" s="335" t="s">
        <v>93</v>
      </c>
      <c r="C847" s="377">
        <v>25484</v>
      </c>
      <c r="D847" s="377">
        <v>40279</v>
      </c>
      <c r="E847" s="401">
        <f t="shared" si="42"/>
        <v>0.581</v>
      </c>
      <c r="F847" s="311" t="str">
        <f t="shared" si="40"/>
        <v>是</v>
      </c>
      <c r="G847" s="367" t="str">
        <f t="shared" si="41"/>
        <v>类</v>
      </c>
    </row>
    <row r="848" ht="36" customHeight="1" spans="1:7">
      <c r="A848" s="487" t="s">
        <v>1562</v>
      </c>
      <c r="B848" s="335" t="s">
        <v>1563</v>
      </c>
      <c r="C848" s="377">
        <v>8795</v>
      </c>
      <c r="D848" s="377">
        <v>18758</v>
      </c>
      <c r="E848" s="400">
        <f t="shared" si="42"/>
        <v>1.133</v>
      </c>
      <c r="F848" s="311" t="str">
        <f t="shared" si="40"/>
        <v>是</v>
      </c>
      <c r="G848" s="367" t="str">
        <f t="shared" si="41"/>
        <v>款</v>
      </c>
    </row>
    <row r="849" ht="36" customHeight="1" spans="1:7">
      <c r="A849" s="488" t="s">
        <v>1564</v>
      </c>
      <c r="B849" s="339" t="s">
        <v>140</v>
      </c>
      <c r="C849" s="380">
        <v>1188</v>
      </c>
      <c r="D849" s="380">
        <v>1371</v>
      </c>
      <c r="E849" s="401">
        <f t="shared" si="42"/>
        <v>0.154</v>
      </c>
      <c r="F849" s="311" t="str">
        <f t="shared" si="40"/>
        <v>是</v>
      </c>
      <c r="G849" s="367" t="str">
        <f t="shared" si="41"/>
        <v>项</v>
      </c>
    </row>
    <row r="850" ht="36" customHeight="1" spans="1:7">
      <c r="A850" s="488" t="s">
        <v>1565</v>
      </c>
      <c r="B850" s="339" t="s">
        <v>142</v>
      </c>
      <c r="C850" s="380">
        <v>0</v>
      </c>
      <c r="D850" s="380">
        <v>0</v>
      </c>
      <c r="E850" s="401" t="str">
        <f t="shared" si="42"/>
        <v/>
      </c>
      <c r="F850" s="311" t="str">
        <f t="shared" si="40"/>
        <v>否</v>
      </c>
      <c r="G850" s="367" t="str">
        <f t="shared" si="41"/>
        <v>项</v>
      </c>
    </row>
    <row r="851" ht="36" customHeight="1" spans="1:7">
      <c r="A851" s="488" t="s">
        <v>1566</v>
      </c>
      <c r="B851" s="339" t="s">
        <v>144</v>
      </c>
      <c r="C851" s="380">
        <v>0</v>
      </c>
      <c r="D851" s="380">
        <v>0</v>
      </c>
      <c r="E851" s="401" t="str">
        <f t="shared" si="42"/>
        <v/>
      </c>
      <c r="F851" s="311" t="str">
        <f t="shared" si="40"/>
        <v>否</v>
      </c>
      <c r="G851" s="367" t="str">
        <f t="shared" si="41"/>
        <v>项</v>
      </c>
    </row>
    <row r="852" ht="36" customHeight="1" spans="1:7">
      <c r="A852" s="488" t="s">
        <v>1567</v>
      </c>
      <c r="B852" s="339" t="s">
        <v>158</v>
      </c>
      <c r="C852" s="380">
        <v>2771</v>
      </c>
      <c r="D852" s="380">
        <v>2627</v>
      </c>
      <c r="E852" s="401">
        <f t="shared" si="42"/>
        <v>-0.052</v>
      </c>
      <c r="F852" s="311" t="str">
        <f t="shared" si="40"/>
        <v>是</v>
      </c>
      <c r="G852" s="367" t="str">
        <f t="shared" si="41"/>
        <v>项</v>
      </c>
    </row>
    <row r="853" ht="36" customHeight="1" spans="1:7">
      <c r="A853" s="488" t="s">
        <v>1568</v>
      </c>
      <c r="B853" s="339" t="s">
        <v>1569</v>
      </c>
      <c r="C853" s="380">
        <v>0</v>
      </c>
      <c r="D853" s="380">
        <v>0</v>
      </c>
      <c r="E853" s="401" t="str">
        <f t="shared" si="42"/>
        <v/>
      </c>
      <c r="F853" s="311" t="str">
        <f t="shared" si="40"/>
        <v>否</v>
      </c>
      <c r="G853" s="367" t="str">
        <f t="shared" si="41"/>
        <v>项</v>
      </c>
    </row>
    <row r="854" ht="36" customHeight="1" spans="1:7">
      <c r="A854" s="488" t="s">
        <v>1570</v>
      </c>
      <c r="B854" s="339" t="s">
        <v>1571</v>
      </c>
      <c r="C854" s="380">
        <v>122</v>
      </c>
      <c r="D854" s="380">
        <v>327</v>
      </c>
      <c r="E854" s="401">
        <f t="shared" si="42"/>
        <v>1.68</v>
      </c>
      <c r="F854" s="311" t="str">
        <f t="shared" si="40"/>
        <v>是</v>
      </c>
      <c r="G854" s="367" t="str">
        <f t="shared" si="41"/>
        <v>项</v>
      </c>
    </row>
    <row r="855" ht="36" customHeight="1" spans="1:7">
      <c r="A855" s="488" t="s">
        <v>1572</v>
      </c>
      <c r="B855" s="339" t="s">
        <v>1573</v>
      </c>
      <c r="C855" s="380">
        <v>229</v>
      </c>
      <c r="D855" s="380">
        <v>556</v>
      </c>
      <c r="E855" s="401">
        <f t="shared" si="42"/>
        <v>1.428</v>
      </c>
      <c r="F855" s="311" t="str">
        <f t="shared" si="40"/>
        <v>是</v>
      </c>
      <c r="G855" s="367" t="str">
        <f t="shared" si="41"/>
        <v>项</v>
      </c>
    </row>
    <row r="856" ht="36" customHeight="1" spans="1:7">
      <c r="A856" s="488" t="s">
        <v>1574</v>
      </c>
      <c r="B856" s="339" t="s">
        <v>1575</v>
      </c>
      <c r="C856" s="380">
        <v>158</v>
      </c>
      <c r="D856" s="380">
        <v>170</v>
      </c>
      <c r="E856" s="401">
        <f t="shared" si="42"/>
        <v>0.076</v>
      </c>
      <c r="F856" s="311" t="str">
        <f t="shared" si="40"/>
        <v>是</v>
      </c>
      <c r="G856" s="367" t="str">
        <f t="shared" si="41"/>
        <v>项</v>
      </c>
    </row>
    <row r="857" ht="36" customHeight="1" spans="1:7">
      <c r="A857" s="488" t="s">
        <v>1576</v>
      </c>
      <c r="B857" s="339" t="s">
        <v>1577</v>
      </c>
      <c r="C857" s="380">
        <v>20</v>
      </c>
      <c r="D857" s="380">
        <v>19</v>
      </c>
      <c r="E857" s="401">
        <f t="shared" si="42"/>
        <v>-0.05</v>
      </c>
      <c r="F857" s="311" t="str">
        <f t="shared" si="40"/>
        <v>是</v>
      </c>
      <c r="G857" s="367" t="str">
        <f t="shared" si="41"/>
        <v>项</v>
      </c>
    </row>
    <row r="858" ht="36" customHeight="1" spans="1:7">
      <c r="A858" s="488" t="s">
        <v>1578</v>
      </c>
      <c r="B858" s="339" t="s">
        <v>1579</v>
      </c>
      <c r="C858" s="380">
        <v>59</v>
      </c>
      <c r="D858" s="380">
        <v>70</v>
      </c>
      <c r="E858" s="401">
        <f t="shared" si="42"/>
        <v>0.186</v>
      </c>
      <c r="F858" s="311" t="str">
        <f t="shared" si="40"/>
        <v>是</v>
      </c>
      <c r="G858" s="367" t="str">
        <f t="shared" si="41"/>
        <v>项</v>
      </c>
    </row>
    <row r="859" ht="36" customHeight="1" spans="1:7">
      <c r="A859" s="488" t="s">
        <v>1580</v>
      </c>
      <c r="B859" s="339" t="s">
        <v>1581</v>
      </c>
      <c r="C859" s="380">
        <v>0</v>
      </c>
      <c r="D859" s="380">
        <v>0</v>
      </c>
      <c r="E859" s="401" t="str">
        <f t="shared" si="42"/>
        <v/>
      </c>
      <c r="F859" s="311" t="str">
        <f t="shared" si="40"/>
        <v>否</v>
      </c>
      <c r="G859" s="367" t="str">
        <f t="shared" si="41"/>
        <v>项</v>
      </c>
    </row>
    <row r="860" ht="36" customHeight="1" spans="1:7">
      <c r="A860" s="488" t="s">
        <v>1582</v>
      </c>
      <c r="B860" s="339" t="s">
        <v>1583</v>
      </c>
      <c r="C860" s="380">
        <v>0</v>
      </c>
      <c r="D860" s="380">
        <v>0</v>
      </c>
      <c r="E860" s="401" t="str">
        <f t="shared" si="42"/>
        <v/>
      </c>
      <c r="F860" s="311" t="str">
        <f t="shared" si="40"/>
        <v>否</v>
      </c>
      <c r="G860" s="367" t="str">
        <f t="shared" si="41"/>
        <v>项</v>
      </c>
    </row>
    <row r="861" ht="36" customHeight="1" spans="1:7">
      <c r="A861" s="488" t="s">
        <v>1584</v>
      </c>
      <c r="B861" s="339" t="s">
        <v>1585</v>
      </c>
      <c r="C861" s="380">
        <v>918</v>
      </c>
      <c r="D861" s="380">
        <v>1227</v>
      </c>
      <c r="E861" s="401">
        <f t="shared" si="42"/>
        <v>0.337</v>
      </c>
      <c r="F861" s="311" t="str">
        <f t="shared" si="40"/>
        <v>是</v>
      </c>
      <c r="G861" s="367" t="str">
        <f t="shared" si="41"/>
        <v>项</v>
      </c>
    </row>
    <row r="862" ht="36" customHeight="1" spans="1:7">
      <c r="A862" s="488" t="s">
        <v>1586</v>
      </c>
      <c r="B862" s="339" t="s">
        <v>1587</v>
      </c>
      <c r="C862" s="380">
        <v>0</v>
      </c>
      <c r="D862" s="380">
        <v>6088</v>
      </c>
      <c r="E862" s="401" t="str">
        <f t="shared" si="42"/>
        <v/>
      </c>
      <c r="F862" s="311" t="str">
        <f t="shared" si="40"/>
        <v>是</v>
      </c>
      <c r="G862" s="367" t="str">
        <f t="shared" si="41"/>
        <v>项</v>
      </c>
    </row>
    <row r="863" ht="36" customHeight="1" spans="1:7">
      <c r="A863" s="488" t="s">
        <v>1588</v>
      </c>
      <c r="B863" s="339" t="s">
        <v>1589</v>
      </c>
      <c r="C863" s="380">
        <v>0</v>
      </c>
      <c r="D863" s="380">
        <v>0</v>
      </c>
      <c r="E863" s="401" t="str">
        <f t="shared" si="42"/>
        <v/>
      </c>
      <c r="F863" s="311" t="str">
        <f t="shared" si="40"/>
        <v>否</v>
      </c>
      <c r="G863" s="367" t="str">
        <f t="shared" si="41"/>
        <v>项</v>
      </c>
    </row>
    <row r="864" ht="36" customHeight="1" spans="1:7">
      <c r="A864" s="488" t="s">
        <v>1590</v>
      </c>
      <c r="B864" s="339" t="s">
        <v>1591</v>
      </c>
      <c r="C864" s="380">
        <v>649</v>
      </c>
      <c r="D864" s="380">
        <v>3350</v>
      </c>
      <c r="E864" s="401">
        <f t="shared" si="42"/>
        <v>4.162</v>
      </c>
      <c r="F864" s="311" t="str">
        <f t="shared" si="40"/>
        <v>是</v>
      </c>
      <c r="G864" s="367" t="str">
        <f t="shared" si="41"/>
        <v>项</v>
      </c>
    </row>
    <row r="865" ht="36" customHeight="1" spans="1:7">
      <c r="A865" s="488" t="s">
        <v>1592</v>
      </c>
      <c r="B865" s="339" t="s">
        <v>1593</v>
      </c>
      <c r="C865" s="380">
        <v>111</v>
      </c>
      <c r="D865" s="380">
        <v>333</v>
      </c>
      <c r="E865" s="401">
        <f t="shared" si="42"/>
        <v>2</v>
      </c>
      <c r="F865" s="311" t="str">
        <f t="shared" si="40"/>
        <v>是</v>
      </c>
      <c r="G865" s="367" t="str">
        <f t="shared" si="41"/>
        <v>项</v>
      </c>
    </row>
    <row r="866" ht="36" customHeight="1" spans="1:7">
      <c r="A866" s="488" t="s">
        <v>1594</v>
      </c>
      <c r="B866" s="339" t="s">
        <v>1595</v>
      </c>
      <c r="C866" s="380">
        <v>3</v>
      </c>
      <c r="D866" s="380">
        <v>0</v>
      </c>
      <c r="E866" s="401">
        <f t="shared" si="42"/>
        <v>-1</v>
      </c>
      <c r="F866" s="311" t="str">
        <f t="shared" si="40"/>
        <v>是</v>
      </c>
      <c r="G866" s="367" t="str">
        <f t="shared" si="41"/>
        <v>项</v>
      </c>
    </row>
    <row r="867" ht="36" customHeight="1" spans="1:7">
      <c r="A867" s="488" t="s">
        <v>1596</v>
      </c>
      <c r="B867" s="339" t="s">
        <v>1597</v>
      </c>
      <c r="C867" s="380">
        <v>36</v>
      </c>
      <c r="D867" s="380">
        <v>31</v>
      </c>
      <c r="E867" s="401">
        <f t="shared" si="42"/>
        <v>-0.139</v>
      </c>
      <c r="F867" s="311" t="str">
        <f t="shared" si="40"/>
        <v>是</v>
      </c>
      <c r="G867" s="367" t="str">
        <f t="shared" si="41"/>
        <v>项</v>
      </c>
    </row>
    <row r="868" ht="36" customHeight="1" spans="1:7">
      <c r="A868" s="488" t="s">
        <v>1598</v>
      </c>
      <c r="B868" s="339" t="s">
        <v>1599</v>
      </c>
      <c r="C868" s="380">
        <v>1255</v>
      </c>
      <c r="D868" s="380">
        <v>1325</v>
      </c>
      <c r="E868" s="401">
        <f t="shared" si="42"/>
        <v>0.056</v>
      </c>
      <c r="F868" s="311" t="str">
        <f t="shared" si="40"/>
        <v>是</v>
      </c>
      <c r="G868" s="367" t="str">
        <f t="shared" si="41"/>
        <v>项</v>
      </c>
    </row>
    <row r="869" ht="36" customHeight="1" spans="1:7">
      <c r="A869" s="488" t="s">
        <v>1600</v>
      </c>
      <c r="B869" s="339" t="s">
        <v>1601</v>
      </c>
      <c r="C869" s="380">
        <v>0</v>
      </c>
      <c r="D869" s="380">
        <v>0</v>
      </c>
      <c r="E869" s="401" t="str">
        <f t="shared" si="42"/>
        <v/>
      </c>
      <c r="F869" s="311" t="str">
        <f t="shared" si="40"/>
        <v>否</v>
      </c>
      <c r="G869" s="367" t="str">
        <f t="shared" si="41"/>
        <v>项</v>
      </c>
    </row>
    <row r="870" ht="36" customHeight="1" spans="1:7">
      <c r="A870" s="488" t="s">
        <v>1602</v>
      </c>
      <c r="B870" s="339" t="s">
        <v>1603</v>
      </c>
      <c r="C870" s="380">
        <v>1245</v>
      </c>
      <c r="D870" s="380">
        <v>703</v>
      </c>
      <c r="E870" s="401">
        <f t="shared" si="42"/>
        <v>-0.435</v>
      </c>
      <c r="F870" s="311" t="str">
        <f t="shared" si="40"/>
        <v>是</v>
      </c>
      <c r="G870" s="367" t="str">
        <f t="shared" si="41"/>
        <v>项</v>
      </c>
    </row>
    <row r="871" ht="36" customHeight="1" spans="1:7">
      <c r="A871" s="488" t="s">
        <v>1604</v>
      </c>
      <c r="B871" s="339" t="s">
        <v>1605</v>
      </c>
      <c r="C871" s="380">
        <v>0</v>
      </c>
      <c r="D871" s="380">
        <v>0</v>
      </c>
      <c r="E871" s="401" t="str">
        <f t="shared" si="42"/>
        <v/>
      </c>
      <c r="F871" s="311" t="str">
        <f t="shared" si="40"/>
        <v>否</v>
      </c>
      <c r="G871" s="367" t="str">
        <f t="shared" si="41"/>
        <v>项</v>
      </c>
    </row>
    <row r="872" ht="36" customHeight="1" spans="1:7">
      <c r="A872" s="488" t="s">
        <v>1606</v>
      </c>
      <c r="B872" s="339" t="s">
        <v>1607</v>
      </c>
      <c r="C872" s="380">
        <v>0</v>
      </c>
      <c r="D872" s="380">
        <v>160</v>
      </c>
      <c r="E872" s="401" t="str">
        <f t="shared" si="42"/>
        <v/>
      </c>
      <c r="F872" s="311" t="str">
        <f t="shared" si="40"/>
        <v>是</v>
      </c>
      <c r="G872" s="367" t="str">
        <f t="shared" si="41"/>
        <v>项</v>
      </c>
    </row>
    <row r="873" ht="36" customHeight="1" spans="1:7">
      <c r="A873" s="488" t="s">
        <v>1608</v>
      </c>
      <c r="B873" s="339" t="s">
        <v>1609</v>
      </c>
      <c r="C873" s="380">
        <v>31</v>
      </c>
      <c r="D873" s="380">
        <v>401</v>
      </c>
      <c r="E873" s="401">
        <f t="shared" si="42"/>
        <v>11.935</v>
      </c>
      <c r="F873" s="311" t="str">
        <f t="shared" si="40"/>
        <v>是</v>
      </c>
      <c r="G873" s="367" t="str">
        <f t="shared" si="41"/>
        <v>项</v>
      </c>
    </row>
    <row r="874" ht="36" customHeight="1" spans="1:7">
      <c r="A874" s="487" t="s">
        <v>1610</v>
      </c>
      <c r="B874" s="335" t="s">
        <v>1611</v>
      </c>
      <c r="C874" s="377">
        <v>7393</v>
      </c>
      <c r="D874" s="377">
        <v>7618</v>
      </c>
      <c r="E874" s="400">
        <f t="shared" si="42"/>
        <v>0.03</v>
      </c>
      <c r="F874" s="311" t="str">
        <f t="shared" si="40"/>
        <v>是</v>
      </c>
      <c r="G874" s="367" t="str">
        <f t="shared" si="41"/>
        <v>款</v>
      </c>
    </row>
    <row r="875" ht="36" customHeight="1" spans="1:7">
      <c r="A875" s="488" t="s">
        <v>1612</v>
      </c>
      <c r="B875" s="339" t="s">
        <v>140</v>
      </c>
      <c r="C875" s="380">
        <v>678</v>
      </c>
      <c r="D875" s="380">
        <v>705</v>
      </c>
      <c r="E875" s="401">
        <f t="shared" si="42"/>
        <v>0.04</v>
      </c>
      <c r="F875" s="311" t="str">
        <f t="shared" si="40"/>
        <v>是</v>
      </c>
      <c r="G875" s="367" t="str">
        <f t="shared" si="41"/>
        <v>项</v>
      </c>
    </row>
    <row r="876" ht="36" customHeight="1" spans="1:7">
      <c r="A876" s="488" t="s">
        <v>1613</v>
      </c>
      <c r="B876" s="339" t="s">
        <v>142</v>
      </c>
      <c r="C876" s="380">
        <v>0</v>
      </c>
      <c r="D876" s="380">
        <v>0</v>
      </c>
      <c r="E876" s="401" t="str">
        <f t="shared" si="42"/>
        <v/>
      </c>
      <c r="F876" s="311" t="str">
        <f t="shared" si="40"/>
        <v>否</v>
      </c>
      <c r="G876" s="367" t="str">
        <f t="shared" si="41"/>
        <v>项</v>
      </c>
    </row>
    <row r="877" ht="36" customHeight="1" spans="1:7">
      <c r="A877" s="488" t="s">
        <v>1614</v>
      </c>
      <c r="B877" s="339" t="s">
        <v>144</v>
      </c>
      <c r="C877" s="380">
        <v>0</v>
      </c>
      <c r="D877" s="380">
        <v>0</v>
      </c>
      <c r="E877" s="401" t="str">
        <f t="shared" si="42"/>
        <v/>
      </c>
      <c r="F877" s="311" t="str">
        <f t="shared" si="40"/>
        <v>否</v>
      </c>
      <c r="G877" s="367" t="str">
        <f t="shared" si="41"/>
        <v>项</v>
      </c>
    </row>
    <row r="878" ht="36" customHeight="1" spans="1:7">
      <c r="A878" s="488" t="s">
        <v>1615</v>
      </c>
      <c r="B878" s="339" t="s">
        <v>1616</v>
      </c>
      <c r="C878" s="380">
        <v>3535</v>
      </c>
      <c r="D878" s="380">
        <v>3445</v>
      </c>
      <c r="E878" s="401">
        <f t="shared" si="42"/>
        <v>-0.025</v>
      </c>
      <c r="F878" s="311" t="str">
        <f t="shared" si="40"/>
        <v>是</v>
      </c>
      <c r="G878" s="367" t="str">
        <f t="shared" si="41"/>
        <v>项</v>
      </c>
    </row>
    <row r="879" ht="36" customHeight="1" spans="1:7">
      <c r="A879" s="488" t="s">
        <v>1617</v>
      </c>
      <c r="B879" s="339" t="s">
        <v>1618</v>
      </c>
      <c r="C879" s="380">
        <v>901</v>
      </c>
      <c r="D879" s="380">
        <v>254</v>
      </c>
      <c r="E879" s="401">
        <f t="shared" si="42"/>
        <v>-0.718</v>
      </c>
      <c r="F879" s="311" t="str">
        <f t="shared" si="40"/>
        <v>是</v>
      </c>
      <c r="G879" s="367" t="str">
        <f t="shared" si="41"/>
        <v>项</v>
      </c>
    </row>
    <row r="880" ht="36" customHeight="1" spans="1:7">
      <c r="A880" s="488" t="s">
        <v>1619</v>
      </c>
      <c r="B880" s="339" t="s">
        <v>1620</v>
      </c>
      <c r="C880" s="380">
        <v>33</v>
      </c>
      <c r="D880" s="380">
        <v>86</v>
      </c>
      <c r="E880" s="401">
        <f t="shared" si="42"/>
        <v>1.606</v>
      </c>
      <c r="F880" s="311" t="str">
        <f t="shared" si="40"/>
        <v>是</v>
      </c>
      <c r="G880" s="367" t="str">
        <f t="shared" si="41"/>
        <v>项</v>
      </c>
    </row>
    <row r="881" ht="36" customHeight="1" spans="1:7">
      <c r="A881" s="488" t="s">
        <v>1621</v>
      </c>
      <c r="B881" s="339" t="s">
        <v>1622</v>
      </c>
      <c r="C881" s="380">
        <v>1</v>
      </c>
      <c r="D881" s="380">
        <v>116</v>
      </c>
      <c r="E881" s="401">
        <f t="shared" si="42"/>
        <v>115</v>
      </c>
      <c r="F881" s="311" t="str">
        <f t="shared" si="40"/>
        <v>是</v>
      </c>
      <c r="G881" s="367" t="str">
        <f t="shared" si="41"/>
        <v>项</v>
      </c>
    </row>
    <row r="882" ht="36" customHeight="1" spans="1:7">
      <c r="A882" s="488" t="s">
        <v>1623</v>
      </c>
      <c r="B882" s="339" t="s">
        <v>1624</v>
      </c>
      <c r="C882" s="380">
        <v>19</v>
      </c>
      <c r="D882" s="380">
        <v>76</v>
      </c>
      <c r="E882" s="401">
        <f t="shared" si="42"/>
        <v>3</v>
      </c>
      <c r="F882" s="311" t="str">
        <f t="shared" si="40"/>
        <v>是</v>
      </c>
      <c r="G882" s="367" t="str">
        <f t="shared" si="41"/>
        <v>项</v>
      </c>
    </row>
    <row r="883" ht="36" customHeight="1" spans="1:7">
      <c r="A883" s="488" t="s">
        <v>1625</v>
      </c>
      <c r="B883" s="339" t="s">
        <v>1626</v>
      </c>
      <c r="C883" s="380"/>
      <c r="D883" s="380"/>
      <c r="E883" s="401" t="str">
        <f t="shared" si="42"/>
        <v/>
      </c>
      <c r="F883" s="311" t="str">
        <f t="shared" si="40"/>
        <v>否</v>
      </c>
      <c r="G883" s="367" t="str">
        <f t="shared" si="41"/>
        <v>项</v>
      </c>
    </row>
    <row r="884" ht="36" customHeight="1" spans="1:7">
      <c r="A884" s="488" t="s">
        <v>1627</v>
      </c>
      <c r="B884" s="339" t="s">
        <v>1628</v>
      </c>
      <c r="C884" s="380">
        <v>59</v>
      </c>
      <c r="D884" s="380">
        <v>50</v>
      </c>
      <c r="E884" s="401">
        <f t="shared" si="42"/>
        <v>-0.153</v>
      </c>
      <c r="F884" s="311" t="str">
        <f t="shared" si="40"/>
        <v>是</v>
      </c>
      <c r="G884" s="367" t="str">
        <f t="shared" si="41"/>
        <v>项</v>
      </c>
    </row>
    <row r="885" ht="36" customHeight="1" spans="1:7">
      <c r="A885" s="488" t="s">
        <v>1629</v>
      </c>
      <c r="B885" s="339" t="s">
        <v>1630</v>
      </c>
      <c r="C885" s="380">
        <v>0</v>
      </c>
      <c r="D885" s="380">
        <v>0</v>
      </c>
      <c r="E885" s="401" t="str">
        <f t="shared" si="42"/>
        <v/>
      </c>
      <c r="F885" s="311" t="str">
        <f t="shared" si="40"/>
        <v>否</v>
      </c>
      <c r="G885" s="367" t="str">
        <f t="shared" si="41"/>
        <v>项</v>
      </c>
    </row>
    <row r="886" ht="36" customHeight="1" spans="1:7">
      <c r="A886" s="488" t="s">
        <v>1631</v>
      </c>
      <c r="B886" s="339" t="s">
        <v>1632</v>
      </c>
      <c r="C886" s="380">
        <v>0</v>
      </c>
      <c r="D886" s="380">
        <v>0</v>
      </c>
      <c r="E886" s="401" t="str">
        <f t="shared" si="42"/>
        <v/>
      </c>
      <c r="F886" s="311" t="str">
        <f t="shared" si="40"/>
        <v>否</v>
      </c>
      <c r="G886" s="367" t="str">
        <f t="shared" si="41"/>
        <v>项</v>
      </c>
    </row>
    <row r="887" ht="36" customHeight="1" spans="1:7">
      <c r="A887" s="488" t="s">
        <v>1633</v>
      </c>
      <c r="B887" s="339" t="s">
        <v>1634</v>
      </c>
      <c r="C887" s="380">
        <v>0</v>
      </c>
      <c r="D887" s="380">
        <v>0</v>
      </c>
      <c r="E887" s="401" t="str">
        <f t="shared" si="42"/>
        <v/>
      </c>
      <c r="F887" s="311" t="str">
        <f t="shared" si="40"/>
        <v>否</v>
      </c>
      <c r="G887" s="367" t="str">
        <f t="shared" si="41"/>
        <v>项</v>
      </c>
    </row>
    <row r="888" ht="36" customHeight="1" spans="1:7">
      <c r="A888" s="488" t="s">
        <v>1635</v>
      </c>
      <c r="B888" s="339" t="s">
        <v>1636</v>
      </c>
      <c r="C888" s="380">
        <v>0</v>
      </c>
      <c r="D888" s="380">
        <v>0</v>
      </c>
      <c r="E888" s="401" t="str">
        <f t="shared" si="42"/>
        <v/>
      </c>
      <c r="F888" s="311" t="str">
        <f t="shared" si="40"/>
        <v>否</v>
      </c>
      <c r="G888" s="367" t="str">
        <f t="shared" si="41"/>
        <v>项</v>
      </c>
    </row>
    <row r="889" ht="36" customHeight="1" spans="1:7">
      <c r="A889" s="488" t="s">
        <v>1637</v>
      </c>
      <c r="B889" s="339" t="s">
        <v>1638</v>
      </c>
      <c r="C889" s="380">
        <v>0</v>
      </c>
      <c r="D889" s="380">
        <v>0</v>
      </c>
      <c r="E889" s="401" t="str">
        <f t="shared" si="42"/>
        <v/>
      </c>
      <c r="F889" s="311" t="str">
        <f t="shared" si="40"/>
        <v>否</v>
      </c>
      <c r="G889" s="367" t="str">
        <f t="shared" si="41"/>
        <v>项</v>
      </c>
    </row>
    <row r="890" ht="36" customHeight="1" spans="1:7">
      <c r="A890" s="488" t="s">
        <v>1639</v>
      </c>
      <c r="B890" s="339" t="s">
        <v>1640</v>
      </c>
      <c r="C890" s="380">
        <v>0</v>
      </c>
      <c r="D890" s="380">
        <v>0</v>
      </c>
      <c r="E890" s="401" t="str">
        <f t="shared" si="42"/>
        <v/>
      </c>
      <c r="F890" s="311" t="str">
        <f t="shared" si="40"/>
        <v>否</v>
      </c>
      <c r="G890" s="367" t="str">
        <f t="shared" si="41"/>
        <v>项</v>
      </c>
    </row>
    <row r="891" ht="36" customHeight="1" spans="1:7">
      <c r="A891" s="488" t="s">
        <v>1641</v>
      </c>
      <c r="B891" s="339" t="s">
        <v>1642</v>
      </c>
      <c r="C891" s="380">
        <v>0</v>
      </c>
      <c r="D891" s="380">
        <v>0</v>
      </c>
      <c r="E891" s="401" t="str">
        <f t="shared" si="42"/>
        <v/>
      </c>
      <c r="F891" s="311" t="str">
        <f t="shared" si="40"/>
        <v>否</v>
      </c>
      <c r="G891" s="367" t="str">
        <f t="shared" si="41"/>
        <v>项</v>
      </c>
    </row>
    <row r="892" ht="36" customHeight="1" spans="1:7">
      <c r="A892" s="488" t="s">
        <v>1643</v>
      </c>
      <c r="B892" s="339" t="s">
        <v>1644</v>
      </c>
      <c r="C892" s="380">
        <v>0</v>
      </c>
      <c r="D892" s="380">
        <v>0</v>
      </c>
      <c r="E892" s="401" t="str">
        <f t="shared" si="42"/>
        <v/>
      </c>
      <c r="F892" s="311" t="str">
        <f t="shared" si="40"/>
        <v>否</v>
      </c>
      <c r="G892" s="367" t="str">
        <f t="shared" si="41"/>
        <v>项</v>
      </c>
    </row>
    <row r="893" ht="36" customHeight="1" spans="1:7">
      <c r="A893" s="488" t="s">
        <v>1645</v>
      </c>
      <c r="B893" s="339" t="s">
        <v>1646</v>
      </c>
      <c r="C893" s="380"/>
      <c r="D893" s="380"/>
      <c r="E893" s="401" t="str">
        <f t="shared" si="42"/>
        <v/>
      </c>
      <c r="F893" s="311" t="str">
        <f t="shared" si="40"/>
        <v>否</v>
      </c>
      <c r="G893" s="367" t="str">
        <f t="shared" si="41"/>
        <v>项</v>
      </c>
    </row>
    <row r="894" ht="36" customHeight="1" spans="1:7">
      <c r="A894" s="488" t="s">
        <v>1647</v>
      </c>
      <c r="B894" s="339" t="s">
        <v>1648</v>
      </c>
      <c r="C894" s="380">
        <v>932</v>
      </c>
      <c r="D894" s="380">
        <v>1159</v>
      </c>
      <c r="E894" s="401">
        <f t="shared" si="42"/>
        <v>0.244</v>
      </c>
      <c r="F894" s="311" t="str">
        <f t="shared" si="40"/>
        <v>是</v>
      </c>
      <c r="G894" s="367" t="str">
        <f t="shared" si="41"/>
        <v>项</v>
      </c>
    </row>
    <row r="895" ht="36" customHeight="1" spans="1:7">
      <c r="A895" s="488" t="s">
        <v>1649</v>
      </c>
      <c r="B895" s="339" t="s">
        <v>1650</v>
      </c>
      <c r="C895" s="380"/>
      <c r="D895" s="380"/>
      <c r="E895" s="401" t="str">
        <f t="shared" si="42"/>
        <v/>
      </c>
      <c r="F895" s="311" t="str">
        <f t="shared" si="40"/>
        <v>否</v>
      </c>
      <c r="G895" s="367" t="str">
        <f t="shared" si="41"/>
        <v>项</v>
      </c>
    </row>
    <row r="896" ht="36" customHeight="1" spans="1:7">
      <c r="A896" s="488" t="s">
        <v>1651</v>
      </c>
      <c r="B896" s="339" t="s">
        <v>1652</v>
      </c>
      <c r="C896" s="380">
        <v>0</v>
      </c>
      <c r="D896" s="380">
        <v>0</v>
      </c>
      <c r="E896" s="401" t="str">
        <f t="shared" si="42"/>
        <v/>
      </c>
      <c r="F896" s="311" t="str">
        <f t="shared" si="40"/>
        <v>否</v>
      </c>
      <c r="G896" s="367" t="str">
        <f t="shared" si="41"/>
        <v>项</v>
      </c>
    </row>
    <row r="897" ht="36" customHeight="1" spans="1:7">
      <c r="A897" s="488" t="s">
        <v>1653</v>
      </c>
      <c r="B897" s="339" t="s">
        <v>1581</v>
      </c>
      <c r="C897" s="380">
        <v>0</v>
      </c>
      <c r="D897" s="380">
        <v>0</v>
      </c>
      <c r="E897" s="401" t="str">
        <f t="shared" si="42"/>
        <v/>
      </c>
      <c r="F897" s="311" t="str">
        <f t="shared" si="40"/>
        <v>否</v>
      </c>
      <c r="G897" s="367" t="str">
        <f t="shared" si="41"/>
        <v>项</v>
      </c>
    </row>
    <row r="898" ht="36" customHeight="1" spans="1:7">
      <c r="A898" s="488" t="s">
        <v>1654</v>
      </c>
      <c r="B898" s="339" t="s">
        <v>1655</v>
      </c>
      <c r="C898" s="380">
        <v>1235</v>
      </c>
      <c r="D898" s="380">
        <v>1726</v>
      </c>
      <c r="E898" s="401">
        <f t="shared" si="42"/>
        <v>0.398</v>
      </c>
      <c r="F898" s="311" t="str">
        <f t="shared" si="40"/>
        <v>是</v>
      </c>
      <c r="G898" s="367" t="str">
        <f t="shared" si="41"/>
        <v>项</v>
      </c>
    </row>
    <row r="899" ht="36" customHeight="1" spans="1:7">
      <c r="A899" s="487" t="s">
        <v>1656</v>
      </c>
      <c r="B899" s="335" t="s">
        <v>1657</v>
      </c>
      <c r="C899" s="377">
        <v>6444</v>
      </c>
      <c r="D899" s="377">
        <v>6111</v>
      </c>
      <c r="E899" s="400">
        <f t="shared" si="42"/>
        <v>-0.052</v>
      </c>
      <c r="F899" s="311" t="str">
        <f t="shared" si="40"/>
        <v>是</v>
      </c>
      <c r="G899" s="367" t="str">
        <f t="shared" si="41"/>
        <v>款</v>
      </c>
    </row>
    <row r="900" ht="36" customHeight="1" spans="1:7">
      <c r="A900" s="488" t="s">
        <v>1658</v>
      </c>
      <c r="B900" s="339" t="s">
        <v>140</v>
      </c>
      <c r="C900" s="380">
        <v>572</v>
      </c>
      <c r="D900" s="380">
        <v>610</v>
      </c>
      <c r="E900" s="401">
        <f t="shared" si="42"/>
        <v>0.066</v>
      </c>
      <c r="F900" s="311" t="str">
        <f t="shared" ref="F900:F963" si="43">IF(LEN(A900)=3,"是",IF(B900&lt;&gt;"",IF(SUM(C900:D900)&lt;&gt;0,"是","否"),"是"))</f>
        <v>是</v>
      </c>
      <c r="G900" s="367" t="str">
        <f t="shared" ref="G900:G963" si="44">IF(LEN(A900)=3,"类",IF(LEN(A900)=5,"款","项"))</f>
        <v>项</v>
      </c>
    </row>
    <row r="901" ht="36" customHeight="1" spans="1:7">
      <c r="A901" s="488" t="s">
        <v>1659</v>
      </c>
      <c r="B901" s="339" t="s">
        <v>142</v>
      </c>
      <c r="C901" s="380">
        <v>0</v>
      </c>
      <c r="D901" s="380">
        <v>0</v>
      </c>
      <c r="E901" s="401" t="str">
        <f t="shared" si="42"/>
        <v/>
      </c>
      <c r="F901" s="311" t="str">
        <f t="shared" si="43"/>
        <v>否</v>
      </c>
      <c r="G901" s="367" t="str">
        <f t="shared" si="44"/>
        <v>项</v>
      </c>
    </row>
    <row r="902" ht="36" customHeight="1" spans="1:7">
      <c r="A902" s="488" t="s">
        <v>1660</v>
      </c>
      <c r="B902" s="339" t="s">
        <v>144</v>
      </c>
      <c r="C902" s="380">
        <v>0</v>
      </c>
      <c r="D902" s="380">
        <v>0</v>
      </c>
      <c r="E902" s="401" t="str">
        <f t="shared" si="42"/>
        <v/>
      </c>
      <c r="F902" s="311" t="str">
        <f t="shared" si="43"/>
        <v>否</v>
      </c>
      <c r="G902" s="367" t="str">
        <f t="shared" si="44"/>
        <v>项</v>
      </c>
    </row>
    <row r="903" ht="36" customHeight="1" spans="1:7">
      <c r="A903" s="488" t="s">
        <v>1661</v>
      </c>
      <c r="B903" s="339" t="s">
        <v>1662</v>
      </c>
      <c r="C903" s="380">
        <v>35</v>
      </c>
      <c r="D903" s="380">
        <v>21</v>
      </c>
      <c r="E903" s="401">
        <f t="shared" si="42"/>
        <v>-0.4</v>
      </c>
      <c r="F903" s="311" t="str">
        <f t="shared" si="43"/>
        <v>是</v>
      </c>
      <c r="G903" s="367" t="str">
        <f t="shared" si="44"/>
        <v>项</v>
      </c>
    </row>
    <row r="904" ht="36" customHeight="1" spans="1:7">
      <c r="A904" s="488" t="s">
        <v>1663</v>
      </c>
      <c r="B904" s="339" t="s">
        <v>1664</v>
      </c>
      <c r="C904" s="380">
        <v>3795</v>
      </c>
      <c r="D904" s="380">
        <v>1483</v>
      </c>
      <c r="E904" s="401">
        <f t="shared" si="42"/>
        <v>-0.609</v>
      </c>
      <c r="F904" s="311" t="str">
        <f t="shared" si="43"/>
        <v>是</v>
      </c>
      <c r="G904" s="367" t="str">
        <f t="shared" si="44"/>
        <v>项</v>
      </c>
    </row>
    <row r="905" ht="36" customHeight="1" spans="1:7">
      <c r="A905" s="488" t="s">
        <v>1665</v>
      </c>
      <c r="B905" s="339" t="s">
        <v>1666</v>
      </c>
      <c r="C905" s="380">
        <v>0</v>
      </c>
      <c r="D905" s="380">
        <v>0</v>
      </c>
      <c r="E905" s="401" t="str">
        <f t="shared" si="42"/>
        <v/>
      </c>
      <c r="F905" s="311" t="str">
        <f t="shared" si="43"/>
        <v>否</v>
      </c>
      <c r="G905" s="367" t="str">
        <f t="shared" si="44"/>
        <v>项</v>
      </c>
    </row>
    <row r="906" ht="36" customHeight="1" spans="1:7">
      <c r="A906" s="488" t="s">
        <v>1667</v>
      </c>
      <c r="B906" s="339" t="s">
        <v>1668</v>
      </c>
      <c r="C906" s="380">
        <v>0</v>
      </c>
      <c r="D906" s="380">
        <v>0</v>
      </c>
      <c r="E906" s="401" t="str">
        <f t="shared" si="42"/>
        <v/>
      </c>
      <c r="F906" s="311" t="str">
        <f t="shared" si="43"/>
        <v>否</v>
      </c>
      <c r="G906" s="367" t="str">
        <f t="shared" si="44"/>
        <v>项</v>
      </c>
    </row>
    <row r="907" ht="36" customHeight="1" spans="1:7">
      <c r="A907" s="488" t="s">
        <v>1669</v>
      </c>
      <c r="B907" s="339" t="s">
        <v>1670</v>
      </c>
      <c r="C907" s="380">
        <v>30</v>
      </c>
      <c r="D907" s="380">
        <v>1080</v>
      </c>
      <c r="E907" s="401">
        <f t="shared" si="42"/>
        <v>35</v>
      </c>
      <c r="F907" s="311" t="str">
        <f t="shared" si="43"/>
        <v>是</v>
      </c>
      <c r="G907" s="367" t="str">
        <f t="shared" si="44"/>
        <v>项</v>
      </c>
    </row>
    <row r="908" ht="36" customHeight="1" spans="1:7">
      <c r="A908" s="488" t="s">
        <v>1671</v>
      </c>
      <c r="B908" s="339" t="s">
        <v>1672</v>
      </c>
      <c r="C908" s="380">
        <v>0</v>
      </c>
      <c r="D908" s="380">
        <v>0</v>
      </c>
      <c r="E908" s="401" t="str">
        <f t="shared" si="42"/>
        <v/>
      </c>
      <c r="F908" s="311" t="str">
        <f t="shared" si="43"/>
        <v>否</v>
      </c>
      <c r="G908" s="367" t="str">
        <f t="shared" si="44"/>
        <v>项</v>
      </c>
    </row>
    <row r="909" ht="36" customHeight="1" spans="1:7">
      <c r="A909" s="488" t="s">
        <v>1673</v>
      </c>
      <c r="B909" s="339" t="s">
        <v>1674</v>
      </c>
      <c r="C909" s="380">
        <v>103</v>
      </c>
      <c r="D909" s="380">
        <v>41</v>
      </c>
      <c r="E909" s="401">
        <f t="shared" ref="E909:E972" si="45">IF(C909&gt;0,D909/C909-1,IF(C909&lt;0,-(D909/C909-1),""))</f>
        <v>-0.602</v>
      </c>
      <c r="F909" s="311" t="str">
        <f t="shared" si="43"/>
        <v>是</v>
      </c>
      <c r="G909" s="367" t="str">
        <f t="shared" si="44"/>
        <v>项</v>
      </c>
    </row>
    <row r="910" ht="36" customHeight="1" spans="1:7">
      <c r="A910" s="488" t="s">
        <v>1675</v>
      </c>
      <c r="B910" s="339" t="s">
        <v>1676</v>
      </c>
      <c r="C910" s="380">
        <v>1342</v>
      </c>
      <c r="D910" s="380">
        <v>2471</v>
      </c>
      <c r="E910" s="401">
        <f t="shared" si="45"/>
        <v>0.841</v>
      </c>
      <c r="F910" s="311" t="str">
        <f t="shared" si="43"/>
        <v>是</v>
      </c>
      <c r="G910" s="367" t="str">
        <f t="shared" si="44"/>
        <v>项</v>
      </c>
    </row>
    <row r="911" ht="36" customHeight="1" spans="1:7">
      <c r="A911" s="488" t="s">
        <v>1677</v>
      </c>
      <c r="B911" s="339" t="s">
        <v>1678</v>
      </c>
      <c r="C911" s="380">
        <v>0</v>
      </c>
      <c r="D911" s="380">
        <v>0</v>
      </c>
      <c r="E911" s="401" t="str">
        <f t="shared" si="45"/>
        <v/>
      </c>
      <c r="F911" s="311" t="str">
        <f t="shared" si="43"/>
        <v>否</v>
      </c>
      <c r="G911" s="367" t="str">
        <f t="shared" si="44"/>
        <v>项</v>
      </c>
    </row>
    <row r="912" ht="36" customHeight="1" spans="1:7">
      <c r="A912" s="488" t="s">
        <v>1679</v>
      </c>
      <c r="B912" s="339" t="s">
        <v>1680</v>
      </c>
      <c r="C912" s="380">
        <v>0</v>
      </c>
      <c r="D912" s="380">
        <v>0</v>
      </c>
      <c r="E912" s="401" t="str">
        <f t="shared" si="45"/>
        <v/>
      </c>
      <c r="F912" s="311" t="str">
        <f t="shared" si="43"/>
        <v>否</v>
      </c>
      <c r="G912" s="367" t="str">
        <f t="shared" si="44"/>
        <v>项</v>
      </c>
    </row>
    <row r="913" ht="36" customHeight="1" spans="1:7">
      <c r="A913" s="488" t="s">
        <v>1681</v>
      </c>
      <c r="B913" s="339" t="s">
        <v>1682</v>
      </c>
      <c r="C913" s="380">
        <v>0</v>
      </c>
      <c r="D913" s="380">
        <v>0</v>
      </c>
      <c r="E913" s="401" t="str">
        <f t="shared" si="45"/>
        <v/>
      </c>
      <c r="F913" s="311" t="str">
        <f t="shared" si="43"/>
        <v>否</v>
      </c>
      <c r="G913" s="367" t="str">
        <f t="shared" si="44"/>
        <v>项</v>
      </c>
    </row>
    <row r="914" ht="36" customHeight="1" spans="1:7">
      <c r="A914" s="488" t="s">
        <v>1683</v>
      </c>
      <c r="B914" s="339" t="s">
        <v>1684</v>
      </c>
      <c r="C914" s="380">
        <v>80</v>
      </c>
      <c r="D914" s="380">
        <v>0</v>
      </c>
      <c r="E914" s="401">
        <f t="shared" si="45"/>
        <v>-1</v>
      </c>
      <c r="F914" s="311" t="str">
        <f t="shared" si="43"/>
        <v>是</v>
      </c>
      <c r="G914" s="367" t="str">
        <f t="shared" si="44"/>
        <v>项</v>
      </c>
    </row>
    <row r="915" ht="36" customHeight="1" spans="1:7">
      <c r="A915" s="488" t="s">
        <v>1685</v>
      </c>
      <c r="B915" s="339" t="s">
        <v>1686</v>
      </c>
      <c r="C915" s="380">
        <v>0</v>
      </c>
      <c r="D915" s="380">
        <v>0</v>
      </c>
      <c r="E915" s="401" t="str">
        <f t="shared" si="45"/>
        <v/>
      </c>
      <c r="F915" s="311" t="str">
        <f t="shared" si="43"/>
        <v>否</v>
      </c>
      <c r="G915" s="367" t="str">
        <f t="shared" si="44"/>
        <v>项</v>
      </c>
    </row>
    <row r="916" ht="36" customHeight="1" spans="1:7">
      <c r="A916" s="488" t="s">
        <v>1687</v>
      </c>
      <c r="B916" s="339" t="s">
        <v>1688</v>
      </c>
      <c r="C916" s="380">
        <v>0</v>
      </c>
      <c r="D916" s="380">
        <v>0</v>
      </c>
      <c r="E916" s="401" t="str">
        <f t="shared" si="45"/>
        <v/>
      </c>
      <c r="F916" s="311" t="str">
        <f t="shared" si="43"/>
        <v>否</v>
      </c>
      <c r="G916" s="367" t="str">
        <f t="shared" si="44"/>
        <v>项</v>
      </c>
    </row>
    <row r="917" ht="36" customHeight="1" spans="1:7">
      <c r="A917" s="488" t="s">
        <v>1689</v>
      </c>
      <c r="B917" s="339" t="s">
        <v>1690</v>
      </c>
      <c r="C917" s="380">
        <v>0</v>
      </c>
      <c r="D917" s="380">
        <v>0</v>
      </c>
      <c r="E917" s="401" t="str">
        <f t="shared" si="45"/>
        <v/>
      </c>
      <c r="F917" s="311" t="str">
        <f t="shared" si="43"/>
        <v>否</v>
      </c>
      <c r="G917" s="367" t="str">
        <f t="shared" si="44"/>
        <v>项</v>
      </c>
    </row>
    <row r="918" ht="36" customHeight="1" spans="1:7">
      <c r="A918" s="488" t="s">
        <v>1691</v>
      </c>
      <c r="B918" s="339" t="s">
        <v>1692</v>
      </c>
      <c r="C918" s="380">
        <v>0</v>
      </c>
      <c r="D918" s="380">
        <v>0</v>
      </c>
      <c r="E918" s="401" t="str">
        <f t="shared" si="45"/>
        <v/>
      </c>
      <c r="F918" s="311" t="str">
        <f t="shared" si="43"/>
        <v>否</v>
      </c>
      <c r="G918" s="367" t="str">
        <f t="shared" si="44"/>
        <v>项</v>
      </c>
    </row>
    <row r="919" ht="36" customHeight="1" spans="1:7">
      <c r="A919" s="488" t="s">
        <v>1693</v>
      </c>
      <c r="B919" s="339" t="s">
        <v>1694</v>
      </c>
      <c r="C919" s="380">
        <v>0</v>
      </c>
      <c r="D919" s="380">
        <v>0</v>
      </c>
      <c r="E919" s="401" t="str">
        <f t="shared" si="45"/>
        <v/>
      </c>
      <c r="F919" s="311" t="str">
        <f t="shared" si="43"/>
        <v>否</v>
      </c>
      <c r="G919" s="367" t="str">
        <f t="shared" si="44"/>
        <v>项</v>
      </c>
    </row>
    <row r="920" ht="36" customHeight="1" spans="1:7">
      <c r="A920" s="488" t="s">
        <v>1695</v>
      </c>
      <c r="B920" s="339" t="s">
        <v>1696</v>
      </c>
      <c r="C920" s="380">
        <v>0</v>
      </c>
      <c r="D920" s="380">
        <v>0</v>
      </c>
      <c r="E920" s="401" t="str">
        <f t="shared" si="45"/>
        <v/>
      </c>
      <c r="F920" s="311" t="str">
        <f t="shared" si="43"/>
        <v>否</v>
      </c>
      <c r="G920" s="367" t="str">
        <f t="shared" si="44"/>
        <v>项</v>
      </c>
    </row>
    <row r="921" ht="36" customHeight="1" spans="1:7">
      <c r="A921" s="488" t="s">
        <v>1697</v>
      </c>
      <c r="B921" s="339" t="s">
        <v>1640</v>
      </c>
      <c r="C921" s="380">
        <v>0</v>
      </c>
      <c r="D921" s="380">
        <v>0</v>
      </c>
      <c r="E921" s="401" t="str">
        <f t="shared" si="45"/>
        <v/>
      </c>
      <c r="F921" s="311" t="str">
        <f t="shared" si="43"/>
        <v>否</v>
      </c>
      <c r="G921" s="367" t="str">
        <f t="shared" si="44"/>
        <v>项</v>
      </c>
    </row>
    <row r="922" ht="36" customHeight="1" spans="1:7">
      <c r="A922" s="488" t="s">
        <v>1698</v>
      </c>
      <c r="B922" s="339" t="s">
        <v>1699</v>
      </c>
      <c r="C922" s="380">
        <v>0</v>
      </c>
      <c r="D922" s="380">
        <v>0</v>
      </c>
      <c r="E922" s="401" t="str">
        <f t="shared" si="45"/>
        <v/>
      </c>
      <c r="F922" s="311" t="str">
        <f t="shared" si="43"/>
        <v>否</v>
      </c>
      <c r="G922" s="367" t="str">
        <f t="shared" si="44"/>
        <v>项</v>
      </c>
    </row>
    <row r="923" ht="36" customHeight="1" spans="1:7">
      <c r="A923" s="488" t="s">
        <v>1700</v>
      </c>
      <c r="B923" s="339" t="s">
        <v>1701</v>
      </c>
      <c r="C923" s="380">
        <v>0</v>
      </c>
      <c r="D923" s="380">
        <v>0</v>
      </c>
      <c r="E923" s="401" t="str">
        <f t="shared" si="45"/>
        <v/>
      </c>
      <c r="F923" s="311" t="str">
        <f t="shared" si="43"/>
        <v>否</v>
      </c>
      <c r="G923" s="367" t="str">
        <f t="shared" si="44"/>
        <v>项</v>
      </c>
    </row>
    <row r="924" ht="36" customHeight="1" spans="1:7">
      <c r="A924" s="488" t="s">
        <v>1702</v>
      </c>
      <c r="B924" s="339" t="s">
        <v>1703</v>
      </c>
      <c r="C924" s="380">
        <v>0</v>
      </c>
      <c r="D924" s="380">
        <v>0</v>
      </c>
      <c r="E924" s="401" t="str">
        <f t="shared" si="45"/>
        <v/>
      </c>
      <c r="F924" s="311" t="str">
        <f t="shared" si="43"/>
        <v>否</v>
      </c>
      <c r="G924" s="367" t="str">
        <f t="shared" si="44"/>
        <v>项</v>
      </c>
    </row>
    <row r="925" ht="36" customHeight="1" spans="1:7">
      <c r="A925" s="488" t="s">
        <v>1704</v>
      </c>
      <c r="B925" s="339" t="s">
        <v>1705</v>
      </c>
      <c r="C925" s="380">
        <v>0</v>
      </c>
      <c r="D925" s="380">
        <v>0</v>
      </c>
      <c r="E925" s="401" t="str">
        <f t="shared" si="45"/>
        <v/>
      </c>
      <c r="F925" s="311" t="str">
        <f t="shared" si="43"/>
        <v>否</v>
      </c>
      <c r="G925" s="367" t="str">
        <f t="shared" si="44"/>
        <v>项</v>
      </c>
    </row>
    <row r="926" ht="36" customHeight="1" spans="1:7">
      <c r="A926" s="488" t="s">
        <v>1706</v>
      </c>
      <c r="B926" s="339" t="s">
        <v>1707</v>
      </c>
      <c r="C926" s="380">
        <v>487</v>
      </c>
      <c r="D926" s="380">
        <v>405</v>
      </c>
      <c r="E926" s="401">
        <f t="shared" si="45"/>
        <v>-0.168</v>
      </c>
      <c r="F926" s="311" t="str">
        <f t="shared" si="43"/>
        <v>是</v>
      </c>
      <c r="G926" s="367" t="str">
        <f t="shared" si="44"/>
        <v>项</v>
      </c>
    </row>
    <row r="927" ht="36" customHeight="1" spans="1:7">
      <c r="A927" s="487" t="s">
        <v>1708</v>
      </c>
      <c r="B927" s="335" t="s">
        <v>1709</v>
      </c>
      <c r="C927" s="377">
        <v>473</v>
      </c>
      <c r="D927" s="377">
        <v>15</v>
      </c>
      <c r="E927" s="400">
        <f t="shared" si="45"/>
        <v>-0.968</v>
      </c>
      <c r="F927" s="311" t="str">
        <f t="shared" si="43"/>
        <v>是</v>
      </c>
      <c r="G927" s="367" t="str">
        <f t="shared" si="44"/>
        <v>款</v>
      </c>
    </row>
    <row r="928" ht="36" customHeight="1" spans="1:7">
      <c r="A928" s="488" t="s">
        <v>1710</v>
      </c>
      <c r="B928" s="339" t="s">
        <v>140</v>
      </c>
      <c r="C928" s="380">
        <v>339</v>
      </c>
      <c r="D928" s="380">
        <v>0</v>
      </c>
      <c r="E928" s="401">
        <f t="shared" si="45"/>
        <v>-1</v>
      </c>
      <c r="F928" s="311" t="str">
        <f t="shared" si="43"/>
        <v>是</v>
      </c>
      <c r="G928" s="367" t="str">
        <f t="shared" si="44"/>
        <v>项</v>
      </c>
    </row>
    <row r="929" ht="36" customHeight="1" spans="1:7">
      <c r="A929" s="488" t="s">
        <v>1711</v>
      </c>
      <c r="B929" s="339" t="s">
        <v>142</v>
      </c>
      <c r="C929" s="380">
        <v>0</v>
      </c>
      <c r="D929" s="380">
        <v>0</v>
      </c>
      <c r="E929" s="401" t="str">
        <f t="shared" si="45"/>
        <v/>
      </c>
      <c r="F929" s="311" t="str">
        <f t="shared" si="43"/>
        <v>否</v>
      </c>
      <c r="G929" s="367" t="str">
        <f t="shared" si="44"/>
        <v>项</v>
      </c>
    </row>
    <row r="930" ht="36" customHeight="1" spans="1:7">
      <c r="A930" s="488" t="s">
        <v>1712</v>
      </c>
      <c r="B930" s="339" t="s">
        <v>144</v>
      </c>
      <c r="C930" s="380">
        <v>0</v>
      </c>
      <c r="D930" s="380">
        <v>0</v>
      </c>
      <c r="E930" s="401" t="str">
        <f t="shared" si="45"/>
        <v/>
      </c>
      <c r="F930" s="311" t="str">
        <f t="shared" si="43"/>
        <v>否</v>
      </c>
      <c r="G930" s="367" t="str">
        <f t="shared" si="44"/>
        <v>项</v>
      </c>
    </row>
    <row r="931" ht="36" customHeight="1" spans="1:7">
      <c r="A931" s="488" t="s">
        <v>1713</v>
      </c>
      <c r="B931" s="339" t="s">
        <v>1714</v>
      </c>
      <c r="C931" s="380">
        <v>0</v>
      </c>
      <c r="D931" s="380">
        <v>0</v>
      </c>
      <c r="E931" s="401" t="str">
        <f t="shared" si="45"/>
        <v/>
      </c>
      <c r="F931" s="311" t="str">
        <f t="shared" si="43"/>
        <v>否</v>
      </c>
      <c r="G931" s="367" t="str">
        <f t="shared" si="44"/>
        <v>项</v>
      </c>
    </row>
    <row r="932" ht="36" customHeight="1" spans="1:7">
      <c r="A932" s="488" t="s">
        <v>1715</v>
      </c>
      <c r="B932" s="339" t="s">
        <v>1716</v>
      </c>
      <c r="C932" s="380">
        <v>15</v>
      </c>
      <c r="D932" s="380">
        <v>0</v>
      </c>
      <c r="E932" s="401">
        <f t="shared" si="45"/>
        <v>-1</v>
      </c>
      <c r="F932" s="311" t="str">
        <f t="shared" si="43"/>
        <v>是</v>
      </c>
      <c r="G932" s="367" t="str">
        <f t="shared" si="44"/>
        <v>项</v>
      </c>
    </row>
    <row r="933" ht="36" customHeight="1" spans="1:7">
      <c r="A933" s="488" t="s">
        <v>1717</v>
      </c>
      <c r="B933" s="339" t="s">
        <v>1718</v>
      </c>
      <c r="C933" s="380">
        <v>0</v>
      </c>
      <c r="D933" s="380">
        <v>0</v>
      </c>
      <c r="E933" s="401" t="str">
        <f t="shared" si="45"/>
        <v/>
      </c>
      <c r="F933" s="311" t="str">
        <f t="shared" si="43"/>
        <v>否</v>
      </c>
      <c r="G933" s="367" t="str">
        <f t="shared" si="44"/>
        <v>项</v>
      </c>
    </row>
    <row r="934" ht="36" customHeight="1" spans="1:7">
      <c r="A934" s="488" t="s">
        <v>1719</v>
      </c>
      <c r="B934" s="339" t="s">
        <v>1720</v>
      </c>
      <c r="C934" s="380">
        <v>0</v>
      </c>
      <c r="D934" s="380">
        <v>0</v>
      </c>
      <c r="E934" s="401" t="str">
        <f t="shared" si="45"/>
        <v/>
      </c>
      <c r="F934" s="311" t="str">
        <f t="shared" si="43"/>
        <v>否</v>
      </c>
      <c r="G934" s="367" t="str">
        <f t="shared" si="44"/>
        <v>项</v>
      </c>
    </row>
    <row r="935" ht="36" customHeight="1" spans="1:7">
      <c r="A935" s="488" t="s">
        <v>1721</v>
      </c>
      <c r="B935" s="339" t="s">
        <v>1722</v>
      </c>
      <c r="C935" s="380">
        <v>0</v>
      </c>
      <c r="D935" s="380">
        <v>0</v>
      </c>
      <c r="E935" s="401" t="str">
        <f t="shared" si="45"/>
        <v/>
      </c>
      <c r="F935" s="311" t="str">
        <f t="shared" si="43"/>
        <v>否</v>
      </c>
      <c r="G935" s="367" t="str">
        <f t="shared" si="44"/>
        <v>项</v>
      </c>
    </row>
    <row r="936" ht="36" customHeight="1" spans="1:7">
      <c r="A936" s="488" t="s">
        <v>1723</v>
      </c>
      <c r="B936" s="339" t="s">
        <v>1724</v>
      </c>
      <c r="C936" s="380">
        <v>98</v>
      </c>
      <c r="D936" s="380">
        <v>0</v>
      </c>
      <c r="E936" s="401">
        <f t="shared" si="45"/>
        <v>-1</v>
      </c>
      <c r="F936" s="311" t="str">
        <f t="shared" si="43"/>
        <v>是</v>
      </c>
      <c r="G936" s="367" t="str">
        <f t="shared" si="44"/>
        <v>项</v>
      </c>
    </row>
    <row r="937" ht="36" customHeight="1" spans="1:7">
      <c r="A937" s="488" t="s">
        <v>1725</v>
      </c>
      <c r="B937" s="339" t="s">
        <v>1726</v>
      </c>
      <c r="C937" s="380">
        <v>21</v>
      </c>
      <c r="D937" s="380">
        <v>15</v>
      </c>
      <c r="E937" s="401">
        <f t="shared" si="45"/>
        <v>-0.286</v>
      </c>
      <c r="F937" s="311" t="str">
        <f t="shared" si="43"/>
        <v>是</v>
      </c>
      <c r="G937" s="367" t="str">
        <f t="shared" si="44"/>
        <v>项</v>
      </c>
    </row>
    <row r="938" ht="36" customHeight="1" spans="1:7">
      <c r="A938" s="487" t="s">
        <v>1727</v>
      </c>
      <c r="B938" s="335" t="s">
        <v>1728</v>
      </c>
      <c r="C938" s="377">
        <v>0</v>
      </c>
      <c r="D938" s="377">
        <v>0</v>
      </c>
      <c r="E938" s="400" t="str">
        <f t="shared" si="45"/>
        <v/>
      </c>
      <c r="F938" s="311" t="str">
        <f t="shared" si="43"/>
        <v>否</v>
      </c>
      <c r="G938" s="367" t="str">
        <f t="shared" si="44"/>
        <v>款</v>
      </c>
    </row>
    <row r="939" ht="36" customHeight="1" spans="1:7">
      <c r="A939" s="488" t="s">
        <v>1729</v>
      </c>
      <c r="B939" s="339" t="s">
        <v>1730</v>
      </c>
      <c r="C939" s="380">
        <v>0</v>
      </c>
      <c r="D939" s="380">
        <v>0</v>
      </c>
      <c r="E939" s="401" t="str">
        <f t="shared" si="45"/>
        <v/>
      </c>
      <c r="F939" s="311" t="str">
        <f t="shared" si="43"/>
        <v>否</v>
      </c>
      <c r="G939" s="367" t="str">
        <f t="shared" si="44"/>
        <v>项</v>
      </c>
    </row>
    <row r="940" ht="36" customHeight="1" spans="1:7">
      <c r="A940" s="488" t="s">
        <v>1731</v>
      </c>
      <c r="B940" s="339" t="s">
        <v>1732</v>
      </c>
      <c r="C940" s="380">
        <v>0</v>
      </c>
      <c r="D940" s="380">
        <v>0</v>
      </c>
      <c r="E940" s="401" t="str">
        <f t="shared" si="45"/>
        <v/>
      </c>
      <c r="F940" s="311" t="str">
        <f t="shared" si="43"/>
        <v>否</v>
      </c>
      <c r="G940" s="367" t="str">
        <f t="shared" si="44"/>
        <v>项</v>
      </c>
    </row>
    <row r="941" ht="36" customHeight="1" spans="1:7">
      <c r="A941" s="488" t="s">
        <v>1733</v>
      </c>
      <c r="B941" s="339" t="s">
        <v>1734</v>
      </c>
      <c r="C941" s="380">
        <v>0</v>
      </c>
      <c r="D941" s="380">
        <v>0</v>
      </c>
      <c r="E941" s="401" t="str">
        <f t="shared" si="45"/>
        <v/>
      </c>
      <c r="F941" s="311" t="str">
        <f t="shared" si="43"/>
        <v>否</v>
      </c>
      <c r="G941" s="367" t="str">
        <f t="shared" si="44"/>
        <v>项</v>
      </c>
    </row>
    <row r="942" ht="36" customHeight="1" spans="1:7">
      <c r="A942" s="488" t="s">
        <v>1735</v>
      </c>
      <c r="B942" s="339" t="s">
        <v>1736</v>
      </c>
      <c r="C942" s="380">
        <v>0</v>
      </c>
      <c r="D942" s="380">
        <v>0</v>
      </c>
      <c r="E942" s="401" t="str">
        <f t="shared" si="45"/>
        <v/>
      </c>
      <c r="F942" s="311" t="str">
        <f t="shared" si="43"/>
        <v>否</v>
      </c>
      <c r="G942" s="367" t="str">
        <f t="shared" si="44"/>
        <v>项</v>
      </c>
    </row>
    <row r="943" ht="36" customHeight="1" spans="1:7">
      <c r="A943" s="488" t="s">
        <v>1737</v>
      </c>
      <c r="B943" s="339" t="s">
        <v>1738</v>
      </c>
      <c r="C943" s="380">
        <v>0</v>
      </c>
      <c r="D943" s="380">
        <v>0</v>
      </c>
      <c r="E943" s="401" t="str">
        <f t="shared" si="45"/>
        <v/>
      </c>
      <c r="F943" s="311" t="str">
        <f t="shared" si="43"/>
        <v>否</v>
      </c>
      <c r="G943" s="367" t="str">
        <f t="shared" si="44"/>
        <v>项</v>
      </c>
    </row>
    <row r="944" ht="36" customHeight="1" spans="1:7">
      <c r="A944" s="488" t="s">
        <v>1739</v>
      </c>
      <c r="B944" s="339" t="s">
        <v>1740</v>
      </c>
      <c r="C944" s="380">
        <v>0</v>
      </c>
      <c r="D944" s="380">
        <v>0</v>
      </c>
      <c r="E944" s="401" t="str">
        <f t="shared" si="45"/>
        <v/>
      </c>
      <c r="F944" s="311" t="str">
        <f t="shared" si="43"/>
        <v>否</v>
      </c>
      <c r="G944" s="367" t="str">
        <f t="shared" si="44"/>
        <v>项</v>
      </c>
    </row>
    <row r="945" ht="36" customHeight="1" spans="1:7">
      <c r="A945" s="487" t="s">
        <v>1741</v>
      </c>
      <c r="B945" s="335" t="s">
        <v>1742</v>
      </c>
      <c r="C945" s="377">
        <v>2347</v>
      </c>
      <c r="D945" s="377">
        <v>7705</v>
      </c>
      <c r="E945" s="400">
        <f t="shared" si="45"/>
        <v>2.283</v>
      </c>
      <c r="F945" s="311" t="str">
        <f t="shared" si="43"/>
        <v>是</v>
      </c>
      <c r="G945" s="367" t="str">
        <f t="shared" si="44"/>
        <v>款</v>
      </c>
    </row>
    <row r="946" ht="36" customHeight="1" spans="1:7">
      <c r="A946" s="488" t="s">
        <v>1743</v>
      </c>
      <c r="B946" s="339" t="s">
        <v>1744</v>
      </c>
      <c r="C946" s="380">
        <v>0</v>
      </c>
      <c r="D946" s="380">
        <v>0</v>
      </c>
      <c r="E946" s="401" t="str">
        <f t="shared" si="45"/>
        <v/>
      </c>
      <c r="F946" s="311" t="str">
        <f t="shared" si="43"/>
        <v>否</v>
      </c>
      <c r="G946" s="367" t="str">
        <f t="shared" si="44"/>
        <v>项</v>
      </c>
    </row>
    <row r="947" ht="36" customHeight="1" spans="1:7">
      <c r="A947" s="488" t="s">
        <v>1745</v>
      </c>
      <c r="B947" s="339" t="s">
        <v>1746</v>
      </c>
      <c r="C947" s="380"/>
      <c r="D947" s="380"/>
      <c r="E947" s="401" t="str">
        <f t="shared" si="45"/>
        <v/>
      </c>
      <c r="F947" s="311" t="str">
        <f t="shared" si="43"/>
        <v>否</v>
      </c>
      <c r="G947" s="367" t="str">
        <f t="shared" si="44"/>
        <v>项</v>
      </c>
    </row>
    <row r="948" ht="36" customHeight="1" spans="1:7">
      <c r="A948" s="488" t="s">
        <v>1747</v>
      </c>
      <c r="B948" s="339" t="s">
        <v>1748</v>
      </c>
      <c r="C948" s="380">
        <v>1807</v>
      </c>
      <c r="D948" s="380">
        <v>600</v>
      </c>
      <c r="E948" s="401">
        <f t="shared" si="45"/>
        <v>-0.668</v>
      </c>
      <c r="F948" s="311" t="str">
        <f t="shared" si="43"/>
        <v>是</v>
      </c>
      <c r="G948" s="367" t="str">
        <f t="shared" si="44"/>
        <v>项</v>
      </c>
    </row>
    <row r="949" ht="36" customHeight="1" spans="1:7">
      <c r="A949" s="488" t="s">
        <v>1749</v>
      </c>
      <c r="B949" s="339" t="s">
        <v>1750</v>
      </c>
      <c r="C949" s="380">
        <v>341</v>
      </c>
      <c r="D949" s="380">
        <v>6991</v>
      </c>
      <c r="E949" s="401">
        <f t="shared" si="45"/>
        <v>19.501</v>
      </c>
      <c r="F949" s="311" t="str">
        <f t="shared" si="43"/>
        <v>是</v>
      </c>
      <c r="G949" s="367" t="str">
        <f t="shared" si="44"/>
        <v>项</v>
      </c>
    </row>
    <row r="950" ht="36" customHeight="1" spans="1:7">
      <c r="A950" s="488" t="s">
        <v>1751</v>
      </c>
      <c r="B950" s="339" t="s">
        <v>1752</v>
      </c>
      <c r="C950" s="380">
        <v>0</v>
      </c>
      <c r="D950" s="380">
        <v>0</v>
      </c>
      <c r="E950" s="401" t="str">
        <f t="shared" si="45"/>
        <v/>
      </c>
      <c r="F950" s="311" t="str">
        <f t="shared" si="43"/>
        <v>否</v>
      </c>
      <c r="G950" s="367" t="str">
        <f t="shared" si="44"/>
        <v>项</v>
      </c>
    </row>
    <row r="951" ht="36" customHeight="1" spans="1:7">
      <c r="A951" s="488" t="s">
        <v>1753</v>
      </c>
      <c r="B951" s="339" t="s">
        <v>1754</v>
      </c>
      <c r="C951" s="380">
        <v>199</v>
      </c>
      <c r="D951" s="380">
        <v>114</v>
      </c>
      <c r="E951" s="401">
        <f t="shared" si="45"/>
        <v>-0.427</v>
      </c>
      <c r="F951" s="311" t="str">
        <f t="shared" si="43"/>
        <v>是</v>
      </c>
      <c r="G951" s="367" t="str">
        <f t="shared" si="44"/>
        <v>项</v>
      </c>
    </row>
    <row r="952" ht="36" customHeight="1" spans="1:7">
      <c r="A952" s="487" t="s">
        <v>1755</v>
      </c>
      <c r="B952" s="335" t="s">
        <v>1756</v>
      </c>
      <c r="C952" s="377">
        <v>0</v>
      </c>
      <c r="D952" s="377">
        <v>0</v>
      </c>
      <c r="E952" s="400" t="str">
        <f t="shared" si="45"/>
        <v/>
      </c>
      <c r="F952" s="311" t="str">
        <f t="shared" si="43"/>
        <v>否</v>
      </c>
      <c r="G952" s="367" t="str">
        <f t="shared" si="44"/>
        <v>款</v>
      </c>
    </row>
    <row r="953" ht="36" customHeight="1" spans="1:7">
      <c r="A953" s="488" t="s">
        <v>1757</v>
      </c>
      <c r="B953" s="339" t="s">
        <v>1758</v>
      </c>
      <c r="C953" s="380">
        <v>0</v>
      </c>
      <c r="D953" s="380">
        <v>0</v>
      </c>
      <c r="E953" s="401" t="str">
        <f t="shared" si="45"/>
        <v/>
      </c>
      <c r="F953" s="311" t="str">
        <f t="shared" si="43"/>
        <v>否</v>
      </c>
      <c r="G953" s="367" t="str">
        <f t="shared" si="44"/>
        <v>项</v>
      </c>
    </row>
    <row r="954" ht="36" customHeight="1" spans="1:7">
      <c r="A954" s="488" t="s">
        <v>1759</v>
      </c>
      <c r="B954" s="339" t="s">
        <v>1760</v>
      </c>
      <c r="C954" s="380">
        <v>0</v>
      </c>
      <c r="D954" s="380">
        <v>0</v>
      </c>
      <c r="E954" s="401" t="str">
        <f t="shared" si="45"/>
        <v/>
      </c>
      <c r="F954" s="311" t="str">
        <f t="shared" si="43"/>
        <v>否</v>
      </c>
      <c r="G954" s="367" t="str">
        <f t="shared" si="44"/>
        <v>项</v>
      </c>
    </row>
    <row r="955" ht="36" customHeight="1" spans="1:7">
      <c r="A955" s="487" t="s">
        <v>1761</v>
      </c>
      <c r="B955" s="335" t="s">
        <v>1762</v>
      </c>
      <c r="C955" s="377">
        <v>32</v>
      </c>
      <c r="D955" s="377">
        <v>72</v>
      </c>
      <c r="E955" s="400">
        <f t="shared" si="45"/>
        <v>1.25</v>
      </c>
      <c r="F955" s="311" t="str">
        <f t="shared" si="43"/>
        <v>是</v>
      </c>
      <c r="G955" s="367" t="str">
        <f t="shared" si="44"/>
        <v>款</v>
      </c>
    </row>
    <row r="956" ht="36" customHeight="1" spans="1:7">
      <c r="A956" s="488" t="s">
        <v>1763</v>
      </c>
      <c r="B956" s="339" t="s">
        <v>1764</v>
      </c>
      <c r="C956" s="380">
        <v>0</v>
      </c>
      <c r="D956" s="380">
        <v>0</v>
      </c>
      <c r="E956" s="401" t="str">
        <f t="shared" si="45"/>
        <v/>
      </c>
      <c r="F956" s="311" t="str">
        <f t="shared" si="43"/>
        <v>否</v>
      </c>
      <c r="G956" s="367" t="str">
        <f t="shared" si="44"/>
        <v>项</v>
      </c>
    </row>
    <row r="957" ht="36" customHeight="1" spans="1:7">
      <c r="A957" s="488" t="s">
        <v>1765</v>
      </c>
      <c r="B957" s="339" t="s">
        <v>1766</v>
      </c>
      <c r="C957" s="380">
        <v>32</v>
      </c>
      <c r="D957" s="380">
        <v>72</v>
      </c>
      <c r="E957" s="401">
        <f t="shared" si="45"/>
        <v>1.25</v>
      </c>
      <c r="F957" s="311" t="str">
        <f t="shared" si="43"/>
        <v>是</v>
      </c>
      <c r="G957" s="367" t="str">
        <f t="shared" si="44"/>
        <v>项</v>
      </c>
    </row>
    <row r="958" ht="36" customHeight="1" spans="1:7">
      <c r="A958" s="487" t="s">
        <v>1767</v>
      </c>
      <c r="B958" s="492" t="s">
        <v>520</v>
      </c>
      <c r="C958" s="493">
        <v>0</v>
      </c>
      <c r="D958" s="493">
        <v>0</v>
      </c>
      <c r="E958" s="401" t="str">
        <f t="shared" si="45"/>
        <v/>
      </c>
      <c r="F958" s="311" t="str">
        <f t="shared" si="43"/>
        <v>否</v>
      </c>
      <c r="G958" s="367" t="str">
        <f t="shared" si="44"/>
        <v>项</v>
      </c>
    </row>
    <row r="959" ht="36" customHeight="1" spans="1:7">
      <c r="A959" s="487" t="s">
        <v>1768</v>
      </c>
      <c r="B959" s="492" t="s">
        <v>1769</v>
      </c>
      <c r="C959" s="493">
        <v>0</v>
      </c>
      <c r="D959" s="493">
        <v>0</v>
      </c>
      <c r="E959" s="401" t="str">
        <f t="shared" si="45"/>
        <v/>
      </c>
      <c r="F959" s="311" t="str">
        <f t="shared" si="43"/>
        <v>否</v>
      </c>
      <c r="G959" s="367" t="str">
        <f t="shared" si="44"/>
        <v>项</v>
      </c>
    </row>
    <row r="960" ht="36" customHeight="1" spans="1:7">
      <c r="A960" s="487" t="s">
        <v>94</v>
      </c>
      <c r="B960" s="335" t="s">
        <v>95</v>
      </c>
      <c r="C960" s="377">
        <v>6993</v>
      </c>
      <c r="D960" s="377">
        <v>8068</v>
      </c>
      <c r="E960" s="401">
        <f t="shared" si="45"/>
        <v>0.154</v>
      </c>
      <c r="F960" s="311" t="str">
        <f t="shared" si="43"/>
        <v>是</v>
      </c>
      <c r="G960" s="367" t="str">
        <f t="shared" si="44"/>
        <v>类</v>
      </c>
    </row>
    <row r="961" ht="36" customHeight="1" spans="1:7">
      <c r="A961" s="487" t="s">
        <v>1770</v>
      </c>
      <c r="B961" s="335" t="s">
        <v>1771</v>
      </c>
      <c r="C961" s="377">
        <v>6585</v>
      </c>
      <c r="D961" s="377">
        <v>7563</v>
      </c>
      <c r="E961" s="400">
        <f t="shared" si="45"/>
        <v>0.149</v>
      </c>
      <c r="F961" s="311" t="str">
        <f t="shared" si="43"/>
        <v>是</v>
      </c>
      <c r="G961" s="367" t="str">
        <f t="shared" si="44"/>
        <v>款</v>
      </c>
    </row>
    <row r="962" ht="36" customHeight="1" spans="1:7">
      <c r="A962" s="488" t="s">
        <v>1772</v>
      </c>
      <c r="B962" s="339" t="s">
        <v>140</v>
      </c>
      <c r="C962" s="380">
        <v>555</v>
      </c>
      <c r="D962" s="380">
        <v>622</v>
      </c>
      <c r="E962" s="401">
        <f t="shared" si="45"/>
        <v>0.121</v>
      </c>
      <c r="F962" s="311" t="str">
        <f t="shared" si="43"/>
        <v>是</v>
      </c>
      <c r="G962" s="367" t="str">
        <f t="shared" si="44"/>
        <v>项</v>
      </c>
    </row>
    <row r="963" ht="36" customHeight="1" spans="1:7">
      <c r="A963" s="488" t="s">
        <v>1773</v>
      </c>
      <c r="B963" s="339" t="s">
        <v>142</v>
      </c>
      <c r="C963" s="380">
        <v>186</v>
      </c>
      <c r="D963" s="380">
        <v>412</v>
      </c>
      <c r="E963" s="401">
        <f t="shared" si="45"/>
        <v>1.215</v>
      </c>
      <c r="F963" s="311" t="str">
        <f t="shared" si="43"/>
        <v>是</v>
      </c>
      <c r="G963" s="367" t="str">
        <f t="shared" si="44"/>
        <v>项</v>
      </c>
    </row>
    <row r="964" ht="36" customHeight="1" spans="1:7">
      <c r="A964" s="488" t="s">
        <v>1774</v>
      </c>
      <c r="B964" s="339" t="s">
        <v>144</v>
      </c>
      <c r="C964" s="380">
        <v>0</v>
      </c>
      <c r="D964" s="380">
        <v>0</v>
      </c>
      <c r="E964" s="401" t="str">
        <f t="shared" si="45"/>
        <v/>
      </c>
      <c r="F964" s="311" t="str">
        <f t="shared" ref="F964:F1027" si="46">IF(LEN(A964)=3,"是",IF(B964&lt;&gt;"",IF(SUM(C964:D964)&lt;&gt;0,"是","否"),"是"))</f>
        <v>否</v>
      </c>
      <c r="G964" s="367" t="str">
        <f t="shared" ref="G964:G1027" si="47">IF(LEN(A964)=3,"类",IF(LEN(A964)=5,"款","项"))</f>
        <v>项</v>
      </c>
    </row>
    <row r="965" ht="36" customHeight="1" spans="1:7">
      <c r="A965" s="488" t="s">
        <v>1775</v>
      </c>
      <c r="B965" s="339" t="s">
        <v>1776</v>
      </c>
      <c r="C965" s="380">
        <v>720</v>
      </c>
      <c r="D965" s="380">
        <v>620</v>
      </c>
      <c r="E965" s="401">
        <f t="shared" si="45"/>
        <v>-0.139</v>
      </c>
      <c r="F965" s="311" t="str">
        <f t="shared" si="46"/>
        <v>是</v>
      </c>
      <c r="G965" s="367" t="str">
        <f t="shared" si="47"/>
        <v>项</v>
      </c>
    </row>
    <row r="966" ht="36" customHeight="1" spans="1:7">
      <c r="A966" s="488" t="s">
        <v>1777</v>
      </c>
      <c r="B966" s="339" t="s">
        <v>1778</v>
      </c>
      <c r="C966" s="380">
        <v>21</v>
      </c>
      <c r="D966" s="380">
        <v>12</v>
      </c>
      <c r="E966" s="401">
        <f t="shared" si="45"/>
        <v>-0.429</v>
      </c>
      <c r="F966" s="311" t="str">
        <f t="shared" si="46"/>
        <v>是</v>
      </c>
      <c r="G966" s="367" t="str">
        <f t="shared" si="47"/>
        <v>项</v>
      </c>
    </row>
    <row r="967" ht="36" customHeight="1" spans="1:7">
      <c r="A967" s="488" t="s">
        <v>1779</v>
      </c>
      <c r="B967" s="339" t="s">
        <v>1780</v>
      </c>
      <c r="C967" s="380">
        <v>0</v>
      </c>
      <c r="D967" s="380">
        <v>0</v>
      </c>
      <c r="E967" s="401" t="str">
        <f t="shared" si="45"/>
        <v/>
      </c>
      <c r="F967" s="311" t="str">
        <f t="shared" si="46"/>
        <v>否</v>
      </c>
      <c r="G967" s="367" t="str">
        <f t="shared" si="47"/>
        <v>项</v>
      </c>
    </row>
    <row r="968" ht="36" customHeight="1" spans="1:7">
      <c r="A968" s="488" t="s">
        <v>1781</v>
      </c>
      <c r="B968" s="339" t="s">
        <v>1782</v>
      </c>
      <c r="C968" s="380">
        <v>0</v>
      </c>
      <c r="D968" s="380">
        <v>0</v>
      </c>
      <c r="E968" s="401" t="str">
        <f t="shared" si="45"/>
        <v/>
      </c>
      <c r="F968" s="311" t="str">
        <f t="shared" si="46"/>
        <v>否</v>
      </c>
      <c r="G968" s="367" t="str">
        <f t="shared" si="47"/>
        <v>项</v>
      </c>
    </row>
    <row r="969" ht="36" customHeight="1" spans="1:7">
      <c r="A969" s="488" t="s">
        <v>1783</v>
      </c>
      <c r="B969" s="339" t="s">
        <v>1784</v>
      </c>
      <c r="C969" s="380">
        <v>0</v>
      </c>
      <c r="D969" s="380"/>
      <c r="E969" s="401" t="str">
        <f t="shared" si="45"/>
        <v/>
      </c>
      <c r="F969" s="311" t="str">
        <f t="shared" si="46"/>
        <v>否</v>
      </c>
      <c r="G969" s="367" t="str">
        <f t="shared" si="47"/>
        <v>项</v>
      </c>
    </row>
    <row r="970" ht="36" customHeight="1" spans="1:7">
      <c r="A970" s="488" t="s">
        <v>1785</v>
      </c>
      <c r="B970" s="339" t="s">
        <v>1786</v>
      </c>
      <c r="C970" s="380">
        <v>4529</v>
      </c>
      <c r="D970" s="380">
        <v>5358</v>
      </c>
      <c r="E970" s="401">
        <f t="shared" si="45"/>
        <v>0.183</v>
      </c>
      <c r="F970" s="311" t="str">
        <f t="shared" si="46"/>
        <v>是</v>
      </c>
      <c r="G970" s="367" t="str">
        <f t="shared" si="47"/>
        <v>项</v>
      </c>
    </row>
    <row r="971" ht="36" customHeight="1" spans="1:7">
      <c r="A971" s="488" t="s">
        <v>1787</v>
      </c>
      <c r="B971" s="339" t="s">
        <v>1788</v>
      </c>
      <c r="C971" s="380">
        <v>0</v>
      </c>
      <c r="D971" s="380">
        <v>0</v>
      </c>
      <c r="E971" s="401" t="str">
        <f t="shared" si="45"/>
        <v/>
      </c>
      <c r="F971" s="311" t="str">
        <f t="shared" si="46"/>
        <v>否</v>
      </c>
      <c r="G971" s="367" t="str">
        <f t="shared" si="47"/>
        <v>项</v>
      </c>
    </row>
    <row r="972" ht="36" customHeight="1" spans="1:7">
      <c r="A972" s="488" t="s">
        <v>1789</v>
      </c>
      <c r="B972" s="339" t="s">
        <v>1790</v>
      </c>
      <c r="C972" s="380">
        <v>0</v>
      </c>
      <c r="D972" s="380">
        <v>0</v>
      </c>
      <c r="E972" s="401" t="str">
        <f t="shared" si="45"/>
        <v/>
      </c>
      <c r="F972" s="311" t="str">
        <f t="shared" si="46"/>
        <v>否</v>
      </c>
      <c r="G972" s="367" t="str">
        <f t="shared" si="47"/>
        <v>项</v>
      </c>
    </row>
    <row r="973" ht="36" customHeight="1" spans="1:7">
      <c r="A973" s="488" t="s">
        <v>1791</v>
      </c>
      <c r="B973" s="339" t="s">
        <v>1792</v>
      </c>
      <c r="C973" s="380">
        <v>0</v>
      </c>
      <c r="D973" s="380">
        <v>0</v>
      </c>
      <c r="E973" s="401" t="str">
        <f t="shared" ref="E973:E1036" si="48">IF(C973&gt;0,D973/C973-1,IF(C973&lt;0,-(D973/C973-1),""))</f>
        <v/>
      </c>
      <c r="F973" s="311" t="str">
        <f t="shared" si="46"/>
        <v>否</v>
      </c>
      <c r="G973" s="367" t="str">
        <f t="shared" si="47"/>
        <v>项</v>
      </c>
    </row>
    <row r="974" ht="36" customHeight="1" spans="1:7">
      <c r="A974" s="488" t="s">
        <v>1793</v>
      </c>
      <c r="B974" s="339" t="s">
        <v>1794</v>
      </c>
      <c r="C974" s="380">
        <v>0</v>
      </c>
      <c r="D974" s="380">
        <v>0</v>
      </c>
      <c r="E974" s="401" t="str">
        <f t="shared" si="48"/>
        <v/>
      </c>
      <c r="F974" s="311" t="str">
        <f t="shared" si="46"/>
        <v>否</v>
      </c>
      <c r="G974" s="367" t="str">
        <f t="shared" si="47"/>
        <v>项</v>
      </c>
    </row>
    <row r="975" ht="36" customHeight="1" spans="1:7">
      <c r="A975" s="488" t="s">
        <v>1795</v>
      </c>
      <c r="B975" s="339" t="s">
        <v>1796</v>
      </c>
      <c r="C975" s="380">
        <v>0</v>
      </c>
      <c r="D975" s="380">
        <v>0</v>
      </c>
      <c r="E975" s="401" t="str">
        <f t="shared" si="48"/>
        <v/>
      </c>
      <c r="F975" s="311" t="str">
        <f t="shared" si="46"/>
        <v>否</v>
      </c>
      <c r="G975" s="367" t="str">
        <f t="shared" si="47"/>
        <v>项</v>
      </c>
    </row>
    <row r="976" ht="36" customHeight="1" spans="1:7">
      <c r="A976" s="488" t="s">
        <v>1797</v>
      </c>
      <c r="B976" s="339" t="s">
        <v>1798</v>
      </c>
      <c r="C976" s="380">
        <v>0</v>
      </c>
      <c r="D976" s="380">
        <v>0</v>
      </c>
      <c r="E976" s="401" t="str">
        <f t="shared" si="48"/>
        <v/>
      </c>
      <c r="F976" s="311" t="str">
        <f t="shared" si="46"/>
        <v>否</v>
      </c>
      <c r="G976" s="367" t="str">
        <f t="shared" si="47"/>
        <v>项</v>
      </c>
    </row>
    <row r="977" ht="36" customHeight="1" spans="1:7">
      <c r="A977" s="488" t="s">
        <v>1799</v>
      </c>
      <c r="B977" s="339" t="s">
        <v>1800</v>
      </c>
      <c r="C977" s="380">
        <v>0</v>
      </c>
      <c r="D977" s="380">
        <v>0</v>
      </c>
      <c r="E977" s="401" t="str">
        <f t="shared" si="48"/>
        <v/>
      </c>
      <c r="F977" s="311" t="str">
        <f t="shared" si="46"/>
        <v>否</v>
      </c>
      <c r="G977" s="367" t="str">
        <f t="shared" si="47"/>
        <v>项</v>
      </c>
    </row>
    <row r="978" ht="36" customHeight="1" spans="1:7">
      <c r="A978" s="488" t="s">
        <v>1801</v>
      </c>
      <c r="B978" s="339" t="s">
        <v>1802</v>
      </c>
      <c r="C978" s="380">
        <v>0</v>
      </c>
      <c r="D978" s="380">
        <v>0</v>
      </c>
      <c r="E978" s="401" t="str">
        <f t="shared" si="48"/>
        <v/>
      </c>
      <c r="F978" s="311" t="str">
        <f t="shared" si="46"/>
        <v>否</v>
      </c>
      <c r="G978" s="367" t="str">
        <f t="shared" si="47"/>
        <v>项</v>
      </c>
    </row>
    <row r="979" ht="36" customHeight="1" spans="1:7">
      <c r="A979" s="488" t="s">
        <v>1803</v>
      </c>
      <c r="B979" s="339" t="s">
        <v>1804</v>
      </c>
      <c r="C979" s="380">
        <v>0</v>
      </c>
      <c r="D979" s="380">
        <v>0</v>
      </c>
      <c r="E979" s="401" t="str">
        <f t="shared" si="48"/>
        <v/>
      </c>
      <c r="F979" s="311" t="str">
        <f t="shared" si="46"/>
        <v>否</v>
      </c>
      <c r="G979" s="367" t="str">
        <f t="shared" si="47"/>
        <v>项</v>
      </c>
    </row>
    <row r="980" ht="36" customHeight="1" spans="1:7">
      <c r="A980" s="488" t="s">
        <v>1805</v>
      </c>
      <c r="B980" s="339" t="s">
        <v>1806</v>
      </c>
      <c r="C980" s="380">
        <v>0</v>
      </c>
      <c r="D980" s="380">
        <v>0</v>
      </c>
      <c r="E980" s="401" t="str">
        <f t="shared" si="48"/>
        <v/>
      </c>
      <c r="F980" s="311" t="str">
        <f t="shared" si="46"/>
        <v>否</v>
      </c>
      <c r="G980" s="367" t="str">
        <f t="shared" si="47"/>
        <v>项</v>
      </c>
    </row>
    <row r="981" ht="36" customHeight="1" spans="1:7">
      <c r="A981" s="488" t="s">
        <v>1807</v>
      </c>
      <c r="B981" s="339" t="s">
        <v>1808</v>
      </c>
      <c r="C981" s="380">
        <v>0</v>
      </c>
      <c r="D981" s="380">
        <v>0</v>
      </c>
      <c r="E981" s="401" t="str">
        <f t="shared" si="48"/>
        <v/>
      </c>
      <c r="F981" s="311" t="str">
        <f t="shared" si="46"/>
        <v>否</v>
      </c>
      <c r="G981" s="367" t="str">
        <f t="shared" si="47"/>
        <v>项</v>
      </c>
    </row>
    <row r="982" ht="36" customHeight="1" spans="1:7">
      <c r="A982" s="488" t="s">
        <v>1809</v>
      </c>
      <c r="B982" s="339" t="s">
        <v>1810</v>
      </c>
      <c r="C982" s="380"/>
      <c r="D982" s="380"/>
      <c r="E982" s="401" t="str">
        <f t="shared" si="48"/>
        <v/>
      </c>
      <c r="F982" s="311" t="str">
        <f t="shared" si="46"/>
        <v>否</v>
      </c>
      <c r="G982" s="367" t="str">
        <f t="shared" si="47"/>
        <v>项</v>
      </c>
    </row>
    <row r="983" ht="36" customHeight="1" spans="1:7">
      <c r="A983" s="488" t="s">
        <v>1811</v>
      </c>
      <c r="B983" s="339" t="s">
        <v>1812</v>
      </c>
      <c r="C983" s="380">
        <v>574</v>
      </c>
      <c r="D983" s="380">
        <v>539</v>
      </c>
      <c r="E983" s="401">
        <f t="shared" si="48"/>
        <v>-0.061</v>
      </c>
      <c r="F983" s="311" t="str">
        <f t="shared" si="46"/>
        <v>是</v>
      </c>
      <c r="G983" s="367" t="str">
        <f t="shared" si="47"/>
        <v>项</v>
      </c>
    </row>
    <row r="984" ht="36" customHeight="1" spans="1:7">
      <c r="A984" s="487" t="s">
        <v>1813</v>
      </c>
      <c r="B984" s="335" t="s">
        <v>1814</v>
      </c>
      <c r="C984" s="377">
        <v>0</v>
      </c>
      <c r="D984" s="377">
        <v>200</v>
      </c>
      <c r="E984" s="400" t="str">
        <f t="shared" si="48"/>
        <v/>
      </c>
      <c r="F984" s="311" t="str">
        <f t="shared" si="46"/>
        <v>是</v>
      </c>
      <c r="G984" s="367" t="str">
        <f t="shared" si="47"/>
        <v>款</v>
      </c>
    </row>
    <row r="985" ht="36" customHeight="1" spans="1:7">
      <c r="A985" s="488" t="s">
        <v>1815</v>
      </c>
      <c r="B985" s="339" t="s">
        <v>140</v>
      </c>
      <c r="C985" s="380">
        <v>0</v>
      </c>
      <c r="D985" s="380">
        <v>0</v>
      </c>
      <c r="E985" s="401" t="str">
        <f t="shared" si="48"/>
        <v/>
      </c>
      <c r="F985" s="311" t="str">
        <f t="shared" si="46"/>
        <v>否</v>
      </c>
      <c r="G985" s="367" t="str">
        <f t="shared" si="47"/>
        <v>项</v>
      </c>
    </row>
    <row r="986" ht="36" customHeight="1" spans="1:7">
      <c r="A986" s="488" t="s">
        <v>1816</v>
      </c>
      <c r="B986" s="339" t="s">
        <v>142</v>
      </c>
      <c r="C986" s="380">
        <v>0</v>
      </c>
      <c r="D986" s="380">
        <v>0</v>
      </c>
      <c r="E986" s="401" t="str">
        <f t="shared" si="48"/>
        <v/>
      </c>
      <c r="F986" s="311" t="str">
        <f t="shared" si="46"/>
        <v>否</v>
      </c>
      <c r="G986" s="367" t="str">
        <f t="shared" si="47"/>
        <v>项</v>
      </c>
    </row>
    <row r="987" ht="36" customHeight="1" spans="1:7">
      <c r="A987" s="488" t="s">
        <v>1817</v>
      </c>
      <c r="B987" s="339" t="s">
        <v>144</v>
      </c>
      <c r="C987" s="380">
        <v>0</v>
      </c>
      <c r="D987" s="380">
        <v>0</v>
      </c>
      <c r="E987" s="401" t="str">
        <f t="shared" si="48"/>
        <v/>
      </c>
      <c r="F987" s="311" t="str">
        <f t="shared" si="46"/>
        <v>否</v>
      </c>
      <c r="G987" s="367" t="str">
        <f t="shared" si="47"/>
        <v>项</v>
      </c>
    </row>
    <row r="988" ht="36" customHeight="1" spans="1:7">
      <c r="A988" s="488" t="s">
        <v>1818</v>
      </c>
      <c r="B988" s="339" t="s">
        <v>1819</v>
      </c>
      <c r="C988" s="380">
        <v>0</v>
      </c>
      <c r="D988" s="380">
        <v>0</v>
      </c>
      <c r="E988" s="401" t="str">
        <f t="shared" si="48"/>
        <v/>
      </c>
      <c r="F988" s="311" t="str">
        <f t="shared" si="46"/>
        <v>否</v>
      </c>
      <c r="G988" s="367" t="str">
        <f t="shared" si="47"/>
        <v>项</v>
      </c>
    </row>
    <row r="989" ht="36" customHeight="1" spans="1:7">
      <c r="A989" s="488" t="s">
        <v>1820</v>
      </c>
      <c r="B989" s="339" t="s">
        <v>1821</v>
      </c>
      <c r="C989" s="380">
        <v>0</v>
      </c>
      <c r="D989" s="380">
        <v>0</v>
      </c>
      <c r="E989" s="401" t="str">
        <f t="shared" si="48"/>
        <v/>
      </c>
      <c r="F989" s="311" t="str">
        <f t="shared" si="46"/>
        <v>否</v>
      </c>
      <c r="G989" s="367" t="str">
        <f t="shared" si="47"/>
        <v>项</v>
      </c>
    </row>
    <row r="990" ht="36" customHeight="1" spans="1:7">
      <c r="A990" s="488" t="s">
        <v>1822</v>
      </c>
      <c r="B990" s="339" t="s">
        <v>1823</v>
      </c>
      <c r="C990" s="380">
        <v>0</v>
      </c>
      <c r="D990" s="380">
        <v>0</v>
      </c>
      <c r="E990" s="401" t="str">
        <f t="shared" si="48"/>
        <v/>
      </c>
      <c r="F990" s="311" t="str">
        <f t="shared" si="46"/>
        <v>否</v>
      </c>
      <c r="G990" s="367" t="str">
        <f t="shared" si="47"/>
        <v>项</v>
      </c>
    </row>
    <row r="991" ht="36" customHeight="1" spans="1:7">
      <c r="A991" s="488" t="s">
        <v>1824</v>
      </c>
      <c r="B991" s="339" t="s">
        <v>1825</v>
      </c>
      <c r="C991" s="380">
        <v>0</v>
      </c>
      <c r="D991" s="380">
        <v>0</v>
      </c>
      <c r="E991" s="401" t="str">
        <f t="shared" si="48"/>
        <v/>
      </c>
      <c r="F991" s="311" t="str">
        <f t="shared" si="46"/>
        <v>否</v>
      </c>
      <c r="G991" s="367" t="str">
        <f t="shared" si="47"/>
        <v>项</v>
      </c>
    </row>
    <row r="992" ht="36" customHeight="1" spans="1:7">
      <c r="A992" s="488" t="s">
        <v>1826</v>
      </c>
      <c r="B992" s="339" t="s">
        <v>1827</v>
      </c>
      <c r="C992" s="380">
        <v>0</v>
      </c>
      <c r="D992" s="380">
        <v>0</v>
      </c>
      <c r="E992" s="401" t="str">
        <f t="shared" si="48"/>
        <v/>
      </c>
      <c r="F992" s="311" t="str">
        <f t="shared" si="46"/>
        <v>否</v>
      </c>
      <c r="G992" s="367" t="str">
        <f t="shared" si="47"/>
        <v>项</v>
      </c>
    </row>
    <row r="993" ht="36" customHeight="1" spans="1:7">
      <c r="A993" s="488" t="s">
        <v>1828</v>
      </c>
      <c r="B993" s="339" t="s">
        <v>1829</v>
      </c>
      <c r="C993" s="380">
        <v>0</v>
      </c>
      <c r="D993" s="380">
        <v>200</v>
      </c>
      <c r="E993" s="401" t="str">
        <f t="shared" si="48"/>
        <v/>
      </c>
      <c r="F993" s="311" t="str">
        <f t="shared" si="46"/>
        <v>是</v>
      </c>
      <c r="G993" s="367" t="str">
        <f t="shared" si="47"/>
        <v>项</v>
      </c>
    </row>
    <row r="994" ht="36" customHeight="1" spans="1:7">
      <c r="A994" s="487" t="s">
        <v>1830</v>
      </c>
      <c r="B994" s="335" t="s">
        <v>1831</v>
      </c>
      <c r="C994" s="377">
        <v>0</v>
      </c>
      <c r="D994" s="377">
        <v>0</v>
      </c>
      <c r="E994" s="400" t="str">
        <f t="shared" si="48"/>
        <v/>
      </c>
      <c r="F994" s="311" t="str">
        <f t="shared" si="46"/>
        <v>否</v>
      </c>
      <c r="G994" s="367" t="str">
        <f t="shared" si="47"/>
        <v>款</v>
      </c>
    </row>
    <row r="995" ht="36" customHeight="1" spans="1:7">
      <c r="A995" s="488" t="s">
        <v>1832</v>
      </c>
      <c r="B995" s="339" t="s">
        <v>140</v>
      </c>
      <c r="C995" s="380">
        <v>0</v>
      </c>
      <c r="D995" s="380">
        <v>0</v>
      </c>
      <c r="E995" s="401" t="str">
        <f t="shared" si="48"/>
        <v/>
      </c>
      <c r="F995" s="311" t="str">
        <f t="shared" si="46"/>
        <v>否</v>
      </c>
      <c r="G995" s="367" t="str">
        <f t="shared" si="47"/>
        <v>项</v>
      </c>
    </row>
    <row r="996" ht="36" customHeight="1" spans="1:7">
      <c r="A996" s="488" t="s">
        <v>1833</v>
      </c>
      <c r="B996" s="339" t="s">
        <v>142</v>
      </c>
      <c r="C996" s="380">
        <v>0</v>
      </c>
      <c r="D996" s="380">
        <v>0</v>
      </c>
      <c r="E996" s="401" t="str">
        <f t="shared" si="48"/>
        <v/>
      </c>
      <c r="F996" s="311" t="str">
        <f t="shared" si="46"/>
        <v>否</v>
      </c>
      <c r="G996" s="367" t="str">
        <f t="shared" si="47"/>
        <v>项</v>
      </c>
    </row>
    <row r="997" ht="36" customHeight="1" spans="1:7">
      <c r="A997" s="488" t="s">
        <v>1834</v>
      </c>
      <c r="B997" s="339" t="s">
        <v>144</v>
      </c>
      <c r="C997" s="380">
        <v>0</v>
      </c>
      <c r="D997" s="380">
        <v>0</v>
      </c>
      <c r="E997" s="401" t="str">
        <f t="shared" si="48"/>
        <v/>
      </c>
      <c r="F997" s="311" t="str">
        <f t="shared" si="46"/>
        <v>否</v>
      </c>
      <c r="G997" s="367" t="str">
        <f t="shared" si="47"/>
        <v>项</v>
      </c>
    </row>
    <row r="998" ht="36" customHeight="1" spans="1:7">
      <c r="A998" s="488" t="s">
        <v>1835</v>
      </c>
      <c r="B998" s="339" t="s">
        <v>1836</v>
      </c>
      <c r="C998" s="380">
        <v>0</v>
      </c>
      <c r="D998" s="380">
        <v>0</v>
      </c>
      <c r="E998" s="401" t="str">
        <f t="shared" si="48"/>
        <v/>
      </c>
      <c r="F998" s="311" t="str">
        <f t="shared" si="46"/>
        <v>否</v>
      </c>
      <c r="G998" s="367" t="str">
        <f t="shared" si="47"/>
        <v>项</v>
      </c>
    </row>
    <row r="999" ht="36" customHeight="1" spans="1:7">
      <c r="A999" s="488" t="s">
        <v>1837</v>
      </c>
      <c r="B999" s="339" t="s">
        <v>1838</v>
      </c>
      <c r="C999" s="380">
        <v>0</v>
      </c>
      <c r="D999" s="380">
        <v>0</v>
      </c>
      <c r="E999" s="401" t="str">
        <f t="shared" si="48"/>
        <v/>
      </c>
      <c r="F999" s="311" t="str">
        <f t="shared" si="46"/>
        <v>否</v>
      </c>
      <c r="G999" s="367" t="str">
        <f t="shared" si="47"/>
        <v>项</v>
      </c>
    </row>
    <row r="1000" ht="36" customHeight="1" spans="1:7">
      <c r="A1000" s="488" t="s">
        <v>1839</v>
      </c>
      <c r="B1000" s="339" t="s">
        <v>1840</v>
      </c>
      <c r="C1000" s="380">
        <v>0</v>
      </c>
      <c r="D1000" s="380">
        <v>0</v>
      </c>
      <c r="E1000" s="401" t="str">
        <f t="shared" si="48"/>
        <v/>
      </c>
      <c r="F1000" s="311" t="str">
        <f t="shared" si="46"/>
        <v>否</v>
      </c>
      <c r="G1000" s="367" t="str">
        <f t="shared" si="47"/>
        <v>项</v>
      </c>
    </row>
    <row r="1001" ht="36" customHeight="1" spans="1:7">
      <c r="A1001" s="488" t="s">
        <v>1841</v>
      </c>
      <c r="B1001" s="339" t="s">
        <v>1842</v>
      </c>
      <c r="C1001" s="380">
        <v>0</v>
      </c>
      <c r="D1001" s="380">
        <v>0</v>
      </c>
      <c r="E1001" s="401" t="str">
        <f t="shared" si="48"/>
        <v/>
      </c>
      <c r="F1001" s="311" t="str">
        <f t="shared" si="46"/>
        <v>否</v>
      </c>
      <c r="G1001" s="367" t="str">
        <f t="shared" si="47"/>
        <v>项</v>
      </c>
    </row>
    <row r="1002" ht="36" customHeight="1" spans="1:7">
      <c r="A1002" s="488" t="s">
        <v>1843</v>
      </c>
      <c r="B1002" s="339" t="s">
        <v>1844</v>
      </c>
      <c r="C1002" s="380">
        <v>0</v>
      </c>
      <c r="D1002" s="380">
        <v>0</v>
      </c>
      <c r="E1002" s="401" t="str">
        <f t="shared" si="48"/>
        <v/>
      </c>
      <c r="F1002" s="311" t="str">
        <f t="shared" si="46"/>
        <v>否</v>
      </c>
      <c r="G1002" s="367" t="str">
        <f t="shared" si="47"/>
        <v>项</v>
      </c>
    </row>
    <row r="1003" ht="36" customHeight="1" spans="1:7">
      <c r="A1003" s="488" t="s">
        <v>1845</v>
      </c>
      <c r="B1003" s="339" t="s">
        <v>1846</v>
      </c>
      <c r="C1003" s="380">
        <v>0</v>
      </c>
      <c r="D1003" s="380">
        <v>0</v>
      </c>
      <c r="E1003" s="401" t="str">
        <f t="shared" si="48"/>
        <v/>
      </c>
      <c r="F1003" s="311" t="str">
        <f t="shared" si="46"/>
        <v>否</v>
      </c>
      <c r="G1003" s="367" t="str">
        <f t="shared" si="47"/>
        <v>项</v>
      </c>
    </row>
    <row r="1004" ht="36" customHeight="1" spans="1:7">
      <c r="A1004" s="487" t="s">
        <v>1847</v>
      </c>
      <c r="B1004" s="335" t="s">
        <v>1848</v>
      </c>
      <c r="C1004" s="377"/>
      <c r="D1004" s="377"/>
      <c r="E1004" s="400" t="str">
        <f t="shared" si="48"/>
        <v/>
      </c>
      <c r="F1004" s="311" t="str">
        <f t="shared" si="46"/>
        <v>否</v>
      </c>
      <c r="G1004" s="367" t="str">
        <f t="shared" si="47"/>
        <v>款</v>
      </c>
    </row>
    <row r="1005" ht="36" customHeight="1" spans="1:7">
      <c r="A1005" s="488" t="s">
        <v>1849</v>
      </c>
      <c r="B1005" s="339" t="s">
        <v>1850</v>
      </c>
      <c r="C1005" s="380"/>
      <c r="D1005" s="380"/>
      <c r="E1005" s="401" t="str">
        <f t="shared" si="48"/>
        <v/>
      </c>
      <c r="F1005" s="311" t="str">
        <f t="shared" si="46"/>
        <v>否</v>
      </c>
      <c r="G1005" s="367" t="str">
        <f t="shared" si="47"/>
        <v>项</v>
      </c>
    </row>
    <row r="1006" ht="36" customHeight="1" spans="1:7">
      <c r="A1006" s="488" t="s">
        <v>1851</v>
      </c>
      <c r="B1006" s="339" t="s">
        <v>1852</v>
      </c>
      <c r="C1006" s="380"/>
      <c r="D1006" s="380"/>
      <c r="E1006" s="401" t="str">
        <f t="shared" si="48"/>
        <v/>
      </c>
      <c r="F1006" s="311" t="str">
        <f t="shared" si="46"/>
        <v>否</v>
      </c>
      <c r="G1006" s="367" t="str">
        <f t="shared" si="47"/>
        <v>项</v>
      </c>
    </row>
    <row r="1007" ht="36" customHeight="1" spans="1:7">
      <c r="A1007" s="488" t="s">
        <v>1853</v>
      </c>
      <c r="B1007" s="339" t="s">
        <v>1854</v>
      </c>
      <c r="C1007" s="380"/>
      <c r="D1007" s="380"/>
      <c r="E1007" s="401" t="str">
        <f t="shared" si="48"/>
        <v/>
      </c>
      <c r="F1007" s="311" t="str">
        <f t="shared" si="46"/>
        <v>否</v>
      </c>
      <c r="G1007" s="367" t="str">
        <f t="shared" si="47"/>
        <v>项</v>
      </c>
    </row>
    <row r="1008" ht="36" customHeight="1" spans="1:7">
      <c r="A1008" s="488" t="s">
        <v>1855</v>
      </c>
      <c r="B1008" s="339" t="s">
        <v>1856</v>
      </c>
      <c r="C1008" s="380"/>
      <c r="D1008" s="380"/>
      <c r="E1008" s="401" t="str">
        <f t="shared" si="48"/>
        <v/>
      </c>
      <c r="F1008" s="311" t="str">
        <f t="shared" si="46"/>
        <v>否</v>
      </c>
      <c r="G1008" s="367" t="str">
        <f t="shared" si="47"/>
        <v>项</v>
      </c>
    </row>
    <row r="1009" ht="36" customHeight="1" spans="1:7">
      <c r="A1009" s="487" t="s">
        <v>1857</v>
      </c>
      <c r="B1009" s="335" t="s">
        <v>1858</v>
      </c>
      <c r="C1009" s="377">
        <v>0</v>
      </c>
      <c r="D1009" s="377">
        <v>60</v>
      </c>
      <c r="E1009" s="400" t="str">
        <f t="shared" si="48"/>
        <v/>
      </c>
      <c r="F1009" s="311" t="str">
        <f t="shared" si="46"/>
        <v>是</v>
      </c>
      <c r="G1009" s="367" t="str">
        <f t="shared" si="47"/>
        <v>款</v>
      </c>
    </row>
    <row r="1010" ht="36" customHeight="1" spans="1:7">
      <c r="A1010" s="488" t="s">
        <v>1859</v>
      </c>
      <c r="B1010" s="339" t="s">
        <v>140</v>
      </c>
      <c r="C1010" s="380">
        <v>0</v>
      </c>
      <c r="D1010" s="380">
        <v>60</v>
      </c>
      <c r="E1010" s="401" t="str">
        <f t="shared" si="48"/>
        <v/>
      </c>
      <c r="F1010" s="311" t="str">
        <f t="shared" si="46"/>
        <v>是</v>
      </c>
      <c r="G1010" s="367" t="str">
        <f t="shared" si="47"/>
        <v>项</v>
      </c>
    </row>
    <row r="1011" ht="36" customHeight="1" spans="1:7">
      <c r="A1011" s="488" t="s">
        <v>1860</v>
      </c>
      <c r="B1011" s="339" t="s">
        <v>142</v>
      </c>
      <c r="C1011" s="380">
        <v>0</v>
      </c>
      <c r="D1011" s="380">
        <v>0</v>
      </c>
      <c r="E1011" s="401" t="str">
        <f t="shared" si="48"/>
        <v/>
      </c>
      <c r="F1011" s="311" t="str">
        <f t="shared" si="46"/>
        <v>否</v>
      </c>
      <c r="G1011" s="367" t="str">
        <f t="shared" si="47"/>
        <v>项</v>
      </c>
    </row>
    <row r="1012" ht="36" customHeight="1" spans="1:7">
      <c r="A1012" s="488" t="s">
        <v>1861</v>
      </c>
      <c r="B1012" s="339" t="s">
        <v>144</v>
      </c>
      <c r="C1012" s="380">
        <v>0</v>
      </c>
      <c r="D1012" s="380">
        <v>0</v>
      </c>
      <c r="E1012" s="401" t="str">
        <f t="shared" si="48"/>
        <v/>
      </c>
      <c r="F1012" s="311" t="str">
        <f t="shared" si="46"/>
        <v>否</v>
      </c>
      <c r="G1012" s="367" t="str">
        <f t="shared" si="47"/>
        <v>项</v>
      </c>
    </row>
    <row r="1013" ht="36" customHeight="1" spans="1:7">
      <c r="A1013" s="488" t="s">
        <v>1862</v>
      </c>
      <c r="B1013" s="339" t="s">
        <v>1827</v>
      </c>
      <c r="C1013" s="380">
        <v>0</v>
      </c>
      <c r="D1013" s="380">
        <v>0</v>
      </c>
      <c r="E1013" s="401" t="str">
        <f t="shared" si="48"/>
        <v/>
      </c>
      <c r="F1013" s="311" t="str">
        <f t="shared" si="46"/>
        <v>否</v>
      </c>
      <c r="G1013" s="367" t="str">
        <f t="shared" si="47"/>
        <v>项</v>
      </c>
    </row>
    <row r="1014" ht="36" customHeight="1" spans="1:7">
      <c r="A1014" s="488" t="s">
        <v>1863</v>
      </c>
      <c r="B1014" s="339" t="s">
        <v>1864</v>
      </c>
      <c r="C1014" s="380">
        <v>0</v>
      </c>
      <c r="D1014" s="380">
        <v>0</v>
      </c>
      <c r="E1014" s="401" t="str">
        <f t="shared" si="48"/>
        <v/>
      </c>
      <c r="F1014" s="311" t="str">
        <f t="shared" si="46"/>
        <v>否</v>
      </c>
      <c r="G1014" s="367" t="str">
        <f t="shared" si="47"/>
        <v>项</v>
      </c>
    </row>
    <row r="1015" ht="36" customHeight="1" spans="1:7">
      <c r="A1015" s="488" t="s">
        <v>1865</v>
      </c>
      <c r="B1015" s="339" t="s">
        <v>1866</v>
      </c>
      <c r="C1015" s="380">
        <v>0</v>
      </c>
      <c r="D1015" s="380">
        <v>0</v>
      </c>
      <c r="E1015" s="401" t="str">
        <f t="shared" si="48"/>
        <v/>
      </c>
      <c r="F1015" s="311" t="str">
        <f t="shared" si="46"/>
        <v>否</v>
      </c>
      <c r="G1015" s="367" t="str">
        <f t="shared" si="47"/>
        <v>项</v>
      </c>
    </row>
    <row r="1016" ht="36" customHeight="1" spans="1:7">
      <c r="A1016" s="487" t="s">
        <v>1867</v>
      </c>
      <c r="B1016" s="335" t="s">
        <v>1868</v>
      </c>
      <c r="C1016" s="377">
        <v>0</v>
      </c>
      <c r="D1016" s="377"/>
      <c r="E1016" s="400" t="str">
        <f t="shared" si="48"/>
        <v/>
      </c>
      <c r="F1016" s="311" t="str">
        <f t="shared" si="46"/>
        <v>否</v>
      </c>
      <c r="G1016" s="367" t="str">
        <f t="shared" si="47"/>
        <v>款</v>
      </c>
    </row>
    <row r="1017" ht="36" customHeight="1" spans="1:7">
      <c r="A1017" s="488" t="s">
        <v>1869</v>
      </c>
      <c r="B1017" s="339" t="s">
        <v>1870</v>
      </c>
      <c r="C1017" s="380">
        <v>0</v>
      </c>
      <c r="D1017" s="380"/>
      <c r="E1017" s="401" t="str">
        <f t="shared" si="48"/>
        <v/>
      </c>
      <c r="F1017" s="311" t="str">
        <f t="shared" si="46"/>
        <v>否</v>
      </c>
      <c r="G1017" s="367" t="str">
        <f t="shared" si="47"/>
        <v>项</v>
      </c>
    </row>
    <row r="1018" ht="36" customHeight="1" spans="1:7">
      <c r="A1018" s="488" t="s">
        <v>1871</v>
      </c>
      <c r="B1018" s="339" t="s">
        <v>1872</v>
      </c>
      <c r="C1018" s="380">
        <v>0</v>
      </c>
      <c r="D1018" s="380"/>
      <c r="E1018" s="401" t="str">
        <f t="shared" si="48"/>
        <v/>
      </c>
      <c r="F1018" s="311" t="str">
        <f t="shared" si="46"/>
        <v>否</v>
      </c>
      <c r="G1018" s="367" t="str">
        <f t="shared" si="47"/>
        <v>项</v>
      </c>
    </row>
    <row r="1019" ht="36" customHeight="1" spans="1:7">
      <c r="A1019" s="488" t="s">
        <v>1873</v>
      </c>
      <c r="B1019" s="339" t="s">
        <v>1874</v>
      </c>
      <c r="C1019" s="380">
        <v>0</v>
      </c>
      <c r="D1019" s="380"/>
      <c r="E1019" s="401" t="str">
        <f t="shared" si="48"/>
        <v/>
      </c>
      <c r="F1019" s="311" t="str">
        <f t="shared" si="46"/>
        <v>否</v>
      </c>
      <c r="G1019" s="367" t="str">
        <f t="shared" si="47"/>
        <v>项</v>
      </c>
    </row>
    <row r="1020" ht="36" customHeight="1" spans="1:7">
      <c r="A1020" s="488" t="s">
        <v>1875</v>
      </c>
      <c r="B1020" s="339" t="s">
        <v>1876</v>
      </c>
      <c r="C1020" s="380">
        <v>0</v>
      </c>
      <c r="D1020" s="380"/>
      <c r="E1020" s="401" t="str">
        <f t="shared" si="48"/>
        <v/>
      </c>
      <c r="F1020" s="311" t="str">
        <f t="shared" si="46"/>
        <v>否</v>
      </c>
      <c r="G1020" s="367" t="str">
        <f t="shared" si="47"/>
        <v>项</v>
      </c>
    </row>
    <row r="1021" ht="36" customHeight="1" spans="1:7">
      <c r="A1021" s="487" t="s">
        <v>1877</v>
      </c>
      <c r="B1021" s="335" t="s">
        <v>1878</v>
      </c>
      <c r="C1021" s="377">
        <v>408</v>
      </c>
      <c r="D1021" s="377">
        <v>245</v>
      </c>
      <c r="E1021" s="400">
        <f t="shared" si="48"/>
        <v>-0.4</v>
      </c>
      <c r="F1021" s="311" t="str">
        <f t="shared" si="46"/>
        <v>是</v>
      </c>
      <c r="G1021" s="367" t="str">
        <f t="shared" si="47"/>
        <v>款</v>
      </c>
    </row>
    <row r="1022" ht="36" customHeight="1" spans="1:7">
      <c r="A1022" s="488" t="s">
        <v>1879</v>
      </c>
      <c r="B1022" s="339" t="s">
        <v>1880</v>
      </c>
      <c r="C1022" s="380">
        <v>305</v>
      </c>
      <c r="D1022" s="380">
        <v>136</v>
      </c>
      <c r="E1022" s="401">
        <f t="shared" si="48"/>
        <v>-0.554</v>
      </c>
      <c r="F1022" s="311" t="str">
        <f t="shared" si="46"/>
        <v>是</v>
      </c>
      <c r="G1022" s="367" t="str">
        <f t="shared" si="47"/>
        <v>项</v>
      </c>
    </row>
    <row r="1023" ht="36" customHeight="1" spans="1:7">
      <c r="A1023" s="488" t="s">
        <v>1881</v>
      </c>
      <c r="B1023" s="339" t="s">
        <v>1882</v>
      </c>
      <c r="C1023" s="380">
        <v>103</v>
      </c>
      <c r="D1023" s="380">
        <v>109</v>
      </c>
      <c r="E1023" s="401">
        <f t="shared" si="48"/>
        <v>0.058</v>
      </c>
      <c r="F1023" s="311" t="str">
        <f t="shared" si="46"/>
        <v>是</v>
      </c>
      <c r="G1023" s="367" t="str">
        <f t="shared" si="47"/>
        <v>项</v>
      </c>
    </row>
    <row r="1024" ht="36" customHeight="1" spans="1:7">
      <c r="A1024" s="491" t="s">
        <v>1883</v>
      </c>
      <c r="B1024" s="492" t="s">
        <v>520</v>
      </c>
      <c r="C1024" s="493">
        <v>0</v>
      </c>
      <c r="D1024" s="493">
        <v>0</v>
      </c>
      <c r="E1024" s="401" t="str">
        <f t="shared" si="48"/>
        <v/>
      </c>
      <c r="F1024" s="311" t="str">
        <f t="shared" si="46"/>
        <v>否</v>
      </c>
      <c r="G1024" s="367" t="str">
        <f t="shared" si="47"/>
        <v>项</v>
      </c>
    </row>
    <row r="1025" ht="36" customHeight="1" spans="1:7">
      <c r="A1025" s="487" t="s">
        <v>96</v>
      </c>
      <c r="B1025" s="335" t="s">
        <v>97</v>
      </c>
      <c r="C1025" s="377">
        <v>3111</v>
      </c>
      <c r="D1025" s="377">
        <v>6579</v>
      </c>
      <c r="E1025" s="401">
        <f t="shared" si="48"/>
        <v>1.115</v>
      </c>
      <c r="F1025" s="311" t="str">
        <f t="shared" si="46"/>
        <v>是</v>
      </c>
      <c r="G1025" s="367" t="str">
        <f t="shared" si="47"/>
        <v>类</v>
      </c>
    </row>
    <row r="1026" ht="36" customHeight="1" spans="1:7">
      <c r="A1026" s="487" t="s">
        <v>1884</v>
      </c>
      <c r="B1026" s="335" t="s">
        <v>1885</v>
      </c>
      <c r="C1026" s="377">
        <v>0</v>
      </c>
      <c r="D1026" s="377">
        <v>6</v>
      </c>
      <c r="E1026" s="400" t="str">
        <f t="shared" si="48"/>
        <v/>
      </c>
      <c r="F1026" s="311" t="str">
        <f t="shared" si="46"/>
        <v>是</v>
      </c>
      <c r="G1026" s="367" t="str">
        <f t="shared" si="47"/>
        <v>款</v>
      </c>
    </row>
    <row r="1027" ht="36" customHeight="1" spans="1:7">
      <c r="A1027" s="488" t="s">
        <v>1886</v>
      </c>
      <c r="B1027" s="339" t="s">
        <v>140</v>
      </c>
      <c r="C1027" s="380">
        <v>0</v>
      </c>
      <c r="D1027" s="380">
        <v>0</v>
      </c>
      <c r="E1027" s="401" t="str">
        <f t="shared" si="48"/>
        <v/>
      </c>
      <c r="F1027" s="311" t="str">
        <f t="shared" si="46"/>
        <v>否</v>
      </c>
      <c r="G1027" s="367" t="str">
        <f t="shared" si="47"/>
        <v>项</v>
      </c>
    </row>
    <row r="1028" ht="36" customHeight="1" spans="1:7">
      <c r="A1028" s="488" t="s">
        <v>1887</v>
      </c>
      <c r="B1028" s="339" t="s">
        <v>142</v>
      </c>
      <c r="C1028" s="380">
        <v>0</v>
      </c>
      <c r="D1028" s="380">
        <v>6</v>
      </c>
      <c r="E1028" s="401" t="str">
        <f t="shared" si="48"/>
        <v/>
      </c>
      <c r="F1028" s="311" t="str">
        <f t="shared" ref="F1028:F1091" si="49">IF(LEN(A1028)=3,"是",IF(B1028&lt;&gt;"",IF(SUM(C1028:D1028)&lt;&gt;0,"是","否"),"是"))</f>
        <v>是</v>
      </c>
      <c r="G1028" s="367" t="str">
        <f t="shared" ref="G1028:G1091" si="50">IF(LEN(A1028)=3,"类",IF(LEN(A1028)=5,"款","项"))</f>
        <v>项</v>
      </c>
    </row>
    <row r="1029" ht="36" customHeight="1" spans="1:7">
      <c r="A1029" s="488" t="s">
        <v>1888</v>
      </c>
      <c r="B1029" s="339" t="s">
        <v>144</v>
      </c>
      <c r="C1029" s="380">
        <v>0</v>
      </c>
      <c r="D1029" s="380">
        <v>0</v>
      </c>
      <c r="E1029" s="401" t="str">
        <f t="shared" si="48"/>
        <v/>
      </c>
      <c r="F1029" s="311" t="str">
        <f t="shared" si="49"/>
        <v>否</v>
      </c>
      <c r="G1029" s="367" t="str">
        <f t="shared" si="50"/>
        <v>项</v>
      </c>
    </row>
    <row r="1030" ht="36" customHeight="1" spans="1:7">
      <c r="A1030" s="488" t="s">
        <v>1889</v>
      </c>
      <c r="B1030" s="339" t="s">
        <v>1890</v>
      </c>
      <c r="C1030" s="380">
        <v>0</v>
      </c>
      <c r="D1030" s="380">
        <v>0</v>
      </c>
      <c r="E1030" s="401" t="str">
        <f t="shared" si="48"/>
        <v/>
      </c>
      <c r="F1030" s="311" t="str">
        <f t="shared" si="49"/>
        <v>否</v>
      </c>
      <c r="G1030" s="367" t="str">
        <f t="shared" si="50"/>
        <v>项</v>
      </c>
    </row>
    <row r="1031" ht="36" customHeight="1" spans="1:7">
      <c r="A1031" s="488" t="s">
        <v>1891</v>
      </c>
      <c r="B1031" s="339" t="s">
        <v>1892</v>
      </c>
      <c r="C1031" s="380">
        <v>0</v>
      </c>
      <c r="D1031" s="380">
        <v>0</v>
      </c>
      <c r="E1031" s="401" t="str">
        <f t="shared" si="48"/>
        <v/>
      </c>
      <c r="F1031" s="311" t="str">
        <f t="shared" si="49"/>
        <v>否</v>
      </c>
      <c r="G1031" s="367" t="str">
        <f t="shared" si="50"/>
        <v>项</v>
      </c>
    </row>
    <row r="1032" ht="36" customHeight="1" spans="1:7">
      <c r="A1032" s="488" t="s">
        <v>1893</v>
      </c>
      <c r="B1032" s="339" t="s">
        <v>1894</v>
      </c>
      <c r="C1032" s="380">
        <v>0</v>
      </c>
      <c r="D1032" s="380">
        <v>0</v>
      </c>
      <c r="E1032" s="401" t="str">
        <f t="shared" si="48"/>
        <v/>
      </c>
      <c r="F1032" s="311" t="str">
        <f t="shared" si="49"/>
        <v>否</v>
      </c>
      <c r="G1032" s="367" t="str">
        <f t="shared" si="50"/>
        <v>项</v>
      </c>
    </row>
    <row r="1033" ht="36" customHeight="1" spans="1:7">
      <c r="A1033" s="488" t="s">
        <v>1895</v>
      </c>
      <c r="B1033" s="339" t="s">
        <v>1896</v>
      </c>
      <c r="C1033" s="380">
        <v>0</v>
      </c>
      <c r="D1033" s="380">
        <v>0</v>
      </c>
      <c r="E1033" s="401" t="str">
        <f t="shared" si="48"/>
        <v/>
      </c>
      <c r="F1033" s="311" t="str">
        <f t="shared" si="49"/>
        <v>否</v>
      </c>
      <c r="G1033" s="367" t="str">
        <f t="shared" si="50"/>
        <v>项</v>
      </c>
    </row>
    <row r="1034" ht="36" customHeight="1" spans="1:7">
      <c r="A1034" s="488" t="s">
        <v>1897</v>
      </c>
      <c r="B1034" s="339" t="s">
        <v>1898</v>
      </c>
      <c r="C1034" s="380">
        <v>0</v>
      </c>
      <c r="D1034" s="380">
        <v>0</v>
      </c>
      <c r="E1034" s="401" t="str">
        <f t="shared" si="48"/>
        <v/>
      </c>
      <c r="F1034" s="311" t="str">
        <f t="shared" si="49"/>
        <v>否</v>
      </c>
      <c r="G1034" s="367" t="str">
        <f t="shared" si="50"/>
        <v>项</v>
      </c>
    </row>
    <row r="1035" ht="36" customHeight="1" spans="1:7">
      <c r="A1035" s="488" t="s">
        <v>1899</v>
      </c>
      <c r="B1035" s="339" t="s">
        <v>1900</v>
      </c>
      <c r="C1035" s="380">
        <v>0</v>
      </c>
      <c r="D1035" s="380">
        <v>0</v>
      </c>
      <c r="E1035" s="401" t="str">
        <f t="shared" si="48"/>
        <v/>
      </c>
      <c r="F1035" s="311" t="str">
        <f t="shared" si="49"/>
        <v>否</v>
      </c>
      <c r="G1035" s="367" t="str">
        <f t="shared" si="50"/>
        <v>项</v>
      </c>
    </row>
    <row r="1036" ht="36" customHeight="1" spans="1:7">
      <c r="A1036" s="487" t="s">
        <v>1901</v>
      </c>
      <c r="B1036" s="335" t="s">
        <v>1902</v>
      </c>
      <c r="C1036" s="377">
        <v>0</v>
      </c>
      <c r="D1036" s="377">
        <v>0</v>
      </c>
      <c r="E1036" s="400" t="str">
        <f t="shared" si="48"/>
        <v/>
      </c>
      <c r="F1036" s="311" t="str">
        <f t="shared" si="49"/>
        <v>否</v>
      </c>
      <c r="G1036" s="367" t="str">
        <f t="shared" si="50"/>
        <v>款</v>
      </c>
    </row>
    <row r="1037" ht="36" customHeight="1" spans="1:7">
      <c r="A1037" s="488" t="s">
        <v>1903</v>
      </c>
      <c r="B1037" s="339" t="s">
        <v>140</v>
      </c>
      <c r="C1037" s="380">
        <v>0</v>
      </c>
      <c r="D1037" s="380">
        <v>0</v>
      </c>
      <c r="E1037" s="401" t="str">
        <f t="shared" ref="E1037:E1100" si="51">IF(C1037&gt;0,D1037/C1037-1,IF(C1037&lt;0,-(D1037/C1037-1),""))</f>
        <v/>
      </c>
      <c r="F1037" s="311" t="str">
        <f t="shared" si="49"/>
        <v>否</v>
      </c>
      <c r="G1037" s="367" t="str">
        <f t="shared" si="50"/>
        <v>项</v>
      </c>
    </row>
    <row r="1038" ht="36" customHeight="1" spans="1:7">
      <c r="A1038" s="488" t="s">
        <v>1904</v>
      </c>
      <c r="B1038" s="339" t="s">
        <v>142</v>
      </c>
      <c r="C1038" s="380">
        <v>0</v>
      </c>
      <c r="D1038" s="380">
        <v>0</v>
      </c>
      <c r="E1038" s="401" t="str">
        <f t="shared" si="51"/>
        <v/>
      </c>
      <c r="F1038" s="311" t="str">
        <f t="shared" si="49"/>
        <v>否</v>
      </c>
      <c r="G1038" s="367" t="str">
        <f t="shared" si="50"/>
        <v>项</v>
      </c>
    </row>
    <row r="1039" ht="36" customHeight="1" spans="1:7">
      <c r="A1039" s="488" t="s">
        <v>1905</v>
      </c>
      <c r="B1039" s="339" t="s">
        <v>144</v>
      </c>
      <c r="C1039" s="380">
        <v>0</v>
      </c>
      <c r="D1039" s="380">
        <v>0</v>
      </c>
      <c r="E1039" s="401" t="str">
        <f t="shared" si="51"/>
        <v/>
      </c>
      <c r="F1039" s="311" t="str">
        <f t="shared" si="49"/>
        <v>否</v>
      </c>
      <c r="G1039" s="367" t="str">
        <f t="shared" si="50"/>
        <v>项</v>
      </c>
    </row>
    <row r="1040" ht="36" customHeight="1" spans="1:7">
      <c r="A1040" s="488" t="s">
        <v>1906</v>
      </c>
      <c r="B1040" s="339" t="s">
        <v>1907</v>
      </c>
      <c r="C1040" s="380">
        <v>0</v>
      </c>
      <c r="D1040" s="380">
        <v>0</v>
      </c>
      <c r="E1040" s="401" t="str">
        <f t="shared" si="51"/>
        <v/>
      </c>
      <c r="F1040" s="311" t="str">
        <f t="shared" si="49"/>
        <v>否</v>
      </c>
      <c r="G1040" s="367" t="str">
        <f t="shared" si="50"/>
        <v>项</v>
      </c>
    </row>
    <row r="1041" ht="36" customHeight="1" spans="1:7">
      <c r="A1041" s="488" t="s">
        <v>1908</v>
      </c>
      <c r="B1041" s="339" t="s">
        <v>1909</v>
      </c>
      <c r="C1041" s="380">
        <v>0</v>
      </c>
      <c r="D1041" s="380">
        <v>0</v>
      </c>
      <c r="E1041" s="401" t="str">
        <f t="shared" si="51"/>
        <v/>
      </c>
      <c r="F1041" s="311" t="str">
        <f t="shared" si="49"/>
        <v>否</v>
      </c>
      <c r="G1041" s="367" t="str">
        <f t="shared" si="50"/>
        <v>项</v>
      </c>
    </row>
    <row r="1042" ht="36" customHeight="1" spans="1:7">
      <c r="A1042" s="488" t="s">
        <v>1910</v>
      </c>
      <c r="B1042" s="339" t="s">
        <v>1911</v>
      </c>
      <c r="C1042" s="380">
        <v>0</v>
      </c>
      <c r="D1042" s="380">
        <v>0</v>
      </c>
      <c r="E1042" s="401" t="str">
        <f t="shared" si="51"/>
        <v/>
      </c>
      <c r="F1042" s="311" t="str">
        <f t="shared" si="49"/>
        <v>否</v>
      </c>
      <c r="G1042" s="367" t="str">
        <f t="shared" si="50"/>
        <v>项</v>
      </c>
    </row>
    <row r="1043" ht="36" customHeight="1" spans="1:7">
      <c r="A1043" s="488" t="s">
        <v>1912</v>
      </c>
      <c r="B1043" s="339" t="s">
        <v>1913</v>
      </c>
      <c r="C1043" s="380">
        <v>0</v>
      </c>
      <c r="D1043" s="380">
        <v>0</v>
      </c>
      <c r="E1043" s="401" t="str">
        <f t="shared" si="51"/>
        <v/>
      </c>
      <c r="F1043" s="311" t="str">
        <f t="shared" si="49"/>
        <v>否</v>
      </c>
      <c r="G1043" s="367" t="str">
        <f t="shared" si="50"/>
        <v>项</v>
      </c>
    </row>
    <row r="1044" ht="36" customHeight="1" spans="1:7">
      <c r="A1044" s="488" t="s">
        <v>1914</v>
      </c>
      <c r="B1044" s="339" t="s">
        <v>1915</v>
      </c>
      <c r="C1044" s="380">
        <v>0</v>
      </c>
      <c r="D1044" s="380">
        <v>0</v>
      </c>
      <c r="E1044" s="401" t="str">
        <f t="shared" si="51"/>
        <v/>
      </c>
      <c r="F1044" s="311" t="str">
        <f t="shared" si="49"/>
        <v>否</v>
      </c>
      <c r="G1044" s="367" t="str">
        <f t="shared" si="50"/>
        <v>项</v>
      </c>
    </row>
    <row r="1045" ht="36" customHeight="1" spans="1:7">
      <c r="A1045" s="488" t="s">
        <v>1916</v>
      </c>
      <c r="B1045" s="339" t="s">
        <v>1917</v>
      </c>
      <c r="C1045" s="380">
        <v>0</v>
      </c>
      <c r="D1045" s="380">
        <v>0</v>
      </c>
      <c r="E1045" s="401" t="str">
        <f t="shared" si="51"/>
        <v/>
      </c>
      <c r="F1045" s="311" t="str">
        <f t="shared" si="49"/>
        <v>否</v>
      </c>
      <c r="G1045" s="367" t="str">
        <f t="shared" si="50"/>
        <v>项</v>
      </c>
    </row>
    <row r="1046" ht="36" customHeight="1" spans="1:7">
      <c r="A1046" s="488" t="s">
        <v>1918</v>
      </c>
      <c r="B1046" s="339" t="s">
        <v>1919</v>
      </c>
      <c r="C1046" s="380">
        <v>0</v>
      </c>
      <c r="D1046" s="380">
        <v>0</v>
      </c>
      <c r="E1046" s="401" t="str">
        <f t="shared" si="51"/>
        <v/>
      </c>
      <c r="F1046" s="311" t="str">
        <f t="shared" si="49"/>
        <v>否</v>
      </c>
      <c r="G1046" s="367" t="str">
        <f t="shared" si="50"/>
        <v>项</v>
      </c>
    </row>
    <row r="1047" ht="36" customHeight="1" spans="1:7">
      <c r="A1047" s="488" t="s">
        <v>1920</v>
      </c>
      <c r="B1047" s="339" t="s">
        <v>1921</v>
      </c>
      <c r="C1047" s="380">
        <v>0</v>
      </c>
      <c r="D1047" s="380">
        <v>0</v>
      </c>
      <c r="E1047" s="401" t="str">
        <f t="shared" si="51"/>
        <v/>
      </c>
      <c r="F1047" s="311" t="str">
        <f t="shared" si="49"/>
        <v>否</v>
      </c>
      <c r="G1047" s="367" t="str">
        <f t="shared" si="50"/>
        <v>项</v>
      </c>
    </row>
    <row r="1048" ht="36" customHeight="1" spans="1:7">
      <c r="A1048" s="488" t="s">
        <v>1922</v>
      </c>
      <c r="B1048" s="339" t="s">
        <v>1923</v>
      </c>
      <c r="C1048" s="380">
        <v>0</v>
      </c>
      <c r="D1048" s="380">
        <v>0</v>
      </c>
      <c r="E1048" s="401" t="str">
        <f t="shared" si="51"/>
        <v/>
      </c>
      <c r="F1048" s="311" t="str">
        <f t="shared" si="49"/>
        <v>否</v>
      </c>
      <c r="G1048" s="367" t="str">
        <f t="shared" si="50"/>
        <v>项</v>
      </c>
    </row>
    <row r="1049" ht="36" customHeight="1" spans="1:7">
      <c r="A1049" s="488" t="s">
        <v>1924</v>
      </c>
      <c r="B1049" s="339" t="s">
        <v>1925</v>
      </c>
      <c r="C1049" s="380">
        <v>0</v>
      </c>
      <c r="D1049" s="380">
        <v>0</v>
      </c>
      <c r="E1049" s="401" t="str">
        <f t="shared" si="51"/>
        <v/>
      </c>
      <c r="F1049" s="311" t="str">
        <f t="shared" si="49"/>
        <v>否</v>
      </c>
      <c r="G1049" s="367" t="str">
        <f t="shared" si="50"/>
        <v>项</v>
      </c>
    </row>
    <row r="1050" ht="36" customHeight="1" spans="1:7">
      <c r="A1050" s="488" t="s">
        <v>1926</v>
      </c>
      <c r="B1050" s="339" t="s">
        <v>1927</v>
      </c>
      <c r="C1050" s="380">
        <v>0</v>
      </c>
      <c r="D1050" s="380">
        <v>0</v>
      </c>
      <c r="E1050" s="401" t="str">
        <f t="shared" si="51"/>
        <v/>
      </c>
      <c r="F1050" s="311" t="str">
        <f t="shared" si="49"/>
        <v>否</v>
      </c>
      <c r="G1050" s="367" t="str">
        <f t="shared" si="50"/>
        <v>项</v>
      </c>
    </row>
    <row r="1051" ht="36" customHeight="1" spans="1:7">
      <c r="A1051" s="488" t="s">
        <v>1928</v>
      </c>
      <c r="B1051" s="339" t="s">
        <v>1929</v>
      </c>
      <c r="C1051" s="380">
        <v>0</v>
      </c>
      <c r="D1051" s="380">
        <v>0</v>
      </c>
      <c r="E1051" s="401" t="str">
        <f t="shared" si="51"/>
        <v/>
      </c>
      <c r="F1051" s="311" t="str">
        <f t="shared" si="49"/>
        <v>否</v>
      </c>
      <c r="G1051" s="367" t="str">
        <f t="shared" si="50"/>
        <v>项</v>
      </c>
    </row>
    <row r="1052" ht="36" customHeight="1" spans="1:7">
      <c r="A1052" s="487" t="s">
        <v>1930</v>
      </c>
      <c r="B1052" s="335" t="s">
        <v>1931</v>
      </c>
      <c r="C1052" s="377">
        <v>0</v>
      </c>
      <c r="D1052" s="377">
        <v>0</v>
      </c>
      <c r="E1052" s="400" t="str">
        <f t="shared" si="51"/>
        <v/>
      </c>
      <c r="F1052" s="311" t="str">
        <f t="shared" si="49"/>
        <v>否</v>
      </c>
      <c r="G1052" s="367" t="str">
        <f t="shared" si="50"/>
        <v>款</v>
      </c>
    </row>
    <row r="1053" ht="36" customHeight="1" spans="1:7">
      <c r="A1053" s="488" t="s">
        <v>1932</v>
      </c>
      <c r="B1053" s="339" t="s">
        <v>140</v>
      </c>
      <c r="C1053" s="380">
        <v>0</v>
      </c>
      <c r="D1053" s="380">
        <v>0</v>
      </c>
      <c r="E1053" s="401" t="str">
        <f t="shared" si="51"/>
        <v/>
      </c>
      <c r="F1053" s="311" t="str">
        <f t="shared" si="49"/>
        <v>否</v>
      </c>
      <c r="G1053" s="367" t="str">
        <f t="shared" si="50"/>
        <v>项</v>
      </c>
    </row>
    <row r="1054" ht="36" customHeight="1" spans="1:7">
      <c r="A1054" s="488" t="s">
        <v>1933</v>
      </c>
      <c r="B1054" s="339" t="s">
        <v>142</v>
      </c>
      <c r="C1054" s="380">
        <v>0</v>
      </c>
      <c r="D1054" s="380">
        <v>0</v>
      </c>
      <c r="E1054" s="401" t="str">
        <f t="shared" si="51"/>
        <v/>
      </c>
      <c r="F1054" s="311" t="str">
        <f t="shared" si="49"/>
        <v>否</v>
      </c>
      <c r="G1054" s="367" t="str">
        <f t="shared" si="50"/>
        <v>项</v>
      </c>
    </row>
    <row r="1055" ht="36" customHeight="1" spans="1:7">
      <c r="A1055" s="488" t="s">
        <v>1934</v>
      </c>
      <c r="B1055" s="339" t="s">
        <v>144</v>
      </c>
      <c r="C1055" s="380">
        <v>0</v>
      </c>
      <c r="D1055" s="380">
        <v>0</v>
      </c>
      <c r="E1055" s="401" t="str">
        <f t="shared" si="51"/>
        <v/>
      </c>
      <c r="F1055" s="311" t="str">
        <f t="shared" si="49"/>
        <v>否</v>
      </c>
      <c r="G1055" s="367" t="str">
        <f t="shared" si="50"/>
        <v>项</v>
      </c>
    </row>
    <row r="1056" ht="36" customHeight="1" spans="1:7">
      <c r="A1056" s="488" t="s">
        <v>1935</v>
      </c>
      <c r="B1056" s="339" t="s">
        <v>1936</v>
      </c>
      <c r="C1056" s="380">
        <v>0</v>
      </c>
      <c r="D1056" s="380">
        <v>0</v>
      </c>
      <c r="E1056" s="401" t="str">
        <f t="shared" si="51"/>
        <v/>
      </c>
      <c r="F1056" s="311" t="str">
        <f t="shared" si="49"/>
        <v>否</v>
      </c>
      <c r="G1056" s="367" t="str">
        <f t="shared" si="50"/>
        <v>项</v>
      </c>
    </row>
    <row r="1057" ht="36" customHeight="1" spans="1:7">
      <c r="A1057" s="487" t="s">
        <v>1937</v>
      </c>
      <c r="B1057" s="335" t="s">
        <v>1938</v>
      </c>
      <c r="C1057" s="377">
        <v>934</v>
      </c>
      <c r="D1057" s="377">
        <v>775</v>
      </c>
      <c r="E1057" s="400">
        <f t="shared" si="51"/>
        <v>-0.17</v>
      </c>
      <c r="F1057" s="311" t="str">
        <f t="shared" si="49"/>
        <v>是</v>
      </c>
      <c r="G1057" s="367" t="str">
        <f t="shared" si="50"/>
        <v>款</v>
      </c>
    </row>
    <row r="1058" ht="36" customHeight="1" spans="1:7">
      <c r="A1058" s="488" t="s">
        <v>1939</v>
      </c>
      <c r="B1058" s="339" t="s">
        <v>140</v>
      </c>
      <c r="C1058" s="380">
        <v>0</v>
      </c>
      <c r="D1058" s="380">
        <v>0</v>
      </c>
      <c r="E1058" s="401" t="str">
        <f t="shared" si="51"/>
        <v/>
      </c>
      <c r="F1058" s="311" t="str">
        <f t="shared" si="49"/>
        <v>否</v>
      </c>
      <c r="G1058" s="367" t="str">
        <f t="shared" si="50"/>
        <v>项</v>
      </c>
    </row>
    <row r="1059" ht="36" customHeight="1" spans="1:7">
      <c r="A1059" s="488" t="s">
        <v>1940</v>
      </c>
      <c r="B1059" s="339" t="s">
        <v>142</v>
      </c>
      <c r="C1059" s="380">
        <v>0</v>
      </c>
      <c r="D1059" s="380">
        <v>6</v>
      </c>
      <c r="E1059" s="401" t="str">
        <f t="shared" si="51"/>
        <v/>
      </c>
      <c r="F1059" s="311" t="str">
        <f t="shared" si="49"/>
        <v>是</v>
      </c>
      <c r="G1059" s="367" t="str">
        <f t="shared" si="50"/>
        <v>项</v>
      </c>
    </row>
    <row r="1060" ht="36" customHeight="1" spans="1:7">
      <c r="A1060" s="488" t="s">
        <v>1941</v>
      </c>
      <c r="B1060" s="339" t="s">
        <v>144</v>
      </c>
      <c r="C1060" s="380">
        <v>0</v>
      </c>
      <c r="D1060" s="380">
        <v>0</v>
      </c>
      <c r="E1060" s="401" t="str">
        <f t="shared" si="51"/>
        <v/>
      </c>
      <c r="F1060" s="311" t="str">
        <f t="shared" si="49"/>
        <v>否</v>
      </c>
      <c r="G1060" s="367" t="str">
        <f t="shared" si="50"/>
        <v>项</v>
      </c>
    </row>
    <row r="1061" ht="36" customHeight="1" spans="1:7">
      <c r="A1061" s="488" t="s">
        <v>1942</v>
      </c>
      <c r="B1061" s="339" t="s">
        <v>1943</v>
      </c>
      <c r="C1061" s="380">
        <v>0</v>
      </c>
      <c r="D1061" s="380">
        <v>0</v>
      </c>
      <c r="E1061" s="401" t="str">
        <f t="shared" si="51"/>
        <v/>
      </c>
      <c r="F1061" s="311" t="str">
        <f t="shared" si="49"/>
        <v>否</v>
      </c>
      <c r="G1061" s="367" t="str">
        <f t="shared" si="50"/>
        <v>项</v>
      </c>
    </row>
    <row r="1062" ht="36" customHeight="1" spans="1:7">
      <c r="A1062" s="488" t="s">
        <v>1944</v>
      </c>
      <c r="B1062" s="339" t="s">
        <v>1945</v>
      </c>
      <c r="C1062" s="380"/>
      <c r="D1062" s="380"/>
      <c r="E1062" s="401" t="str">
        <f t="shared" si="51"/>
        <v/>
      </c>
      <c r="F1062" s="311" t="str">
        <f t="shared" si="49"/>
        <v>否</v>
      </c>
      <c r="G1062" s="367" t="str">
        <f t="shared" si="50"/>
        <v>项</v>
      </c>
    </row>
    <row r="1063" ht="36" customHeight="1" spans="1:7">
      <c r="A1063" s="488" t="s">
        <v>1946</v>
      </c>
      <c r="B1063" s="339" t="s">
        <v>1947</v>
      </c>
      <c r="C1063" s="380">
        <v>0</v>
      </c>
      <c r="D1063" s="380">
        <v>0</v>
      </c>
      <c r="E1063" s="401" t="str">
        <f t="shared" si="51"/>
        <v/>
      </c>
      <c r="F1063" s="311" t="str">
        <f t="shared" si="49"/>
        <v>否</v>
      </c>
      <c r="G1063" s="367" t="str">
        <f t="shared" si="50"/>
        <v>项</v>
      </c>
    </row>
    <row r="1064" ht="36" customHeight="1" spans="1:7">
      <c r="A1064" s="488" t="s">
        <v>1948</v>
      </c>
      <c r="B1064" s="339" t="s">
        <v>1949</v>
      </c>
      <c r="C1064" s="380">
        <v>136</v>
      </c>
      <c r="D1064" s="380">
        <v>123</v>
      </c>
      <c r="E1064" s="401">
        <f t="shared" si="51"/>
        <v>-0.096</v>
      </c>
      <c r="F1064" s="311" t="str">
        <f t="shared" si="49"/>
        <v>是</v>
      </c>
      <c r="G1064" s="367" t="str">
        <f t="shared" si="50"/>
        <v>项</v>
      </c>
    </row>
    <row r="1065" ht="36" customHeight="1" spans="1:7">
      <c r="A1065" s="488" t="s">
        <v>1950</v>
      </c>
      <c r="B1065" s="339" t="s">
        <v>1951</v>
      </c>
      <c r="C1065" s="380"/>
      <c r="D1065" s="380"/>
      <c r="E1065" s="401" t="str">
        <f t="shared" si="51"/>
        <v/>
      </c>
      <c r="F1065" s="311" t="str">
        <f t="shared" si="49"/>
        <v>否</v>
      </c>
      <c r="G1065" s="367" t="str">
        <f t="shared" si="50"/>
        <v>项</v>
      </c>
    </row>
    <row r="1066" ht="36" customHeight="1" spans="1:7">
      <c r="A1066" s="488" t="s">
        <v>1952</v>
      </c>
      <c r="B1066" s="339" t="s">
        <v>1953</v>
      </c>
      <c r="C1066" s="380"/>
      <c r="D1066" s="380"/>
      <c r="E1066" s="401" t="str">
        <f t="shared" si="51"/>
        <v/>
      </c>
      <c r="F1066" s="311" t="str">
        <f t="shared" si="49"/>
        <v>否</v>
      </c>
      <c r="G1066" s="367" t="str">
        <f t="shared" si="50"/>
        <v>项</v>
      </c>
    </row>
    <row r="1067" ht="36" customHeight="1" spans="1:7">
      <c r="A1067" s="488" t="s">
        <v>1954</v>
      </c>
      <c r="B1067" s="339" t="s">
        <v>1955</v>
      </c>
      <c r="C1067" s="380"/>
      <c r="D1067" s="380"/>
      <c r="E1067" s="401" t="str">
        <f t="shared" si="51"/>
        <v/>
      </c>
      <c r="F1067" s="311" t="str">
        <f t="shared" si="49"/>
        <v>否</v>
      </c>
      <c r="G1067" s="367" t="str">
        <f t="shared" si="50"/>
        <v>项</v>
      </c>
    </row>
    <row r="1068" ht="36" customHeight="1" spans="1:7">
      <c r="A1068" s="488" t="s">
        <v>1956</v>
      </c>
      <c r="B1068" s="339" t="s">
        <v>1827</v>
      </c>
      <c r="C1068" s="380"/>
      <c r="D1068" s="380"/>
      <c r="E1068" s="401" t="str">
        <f t="shared" si="51"/>
        <v/>
      </c>
      <c r="F1068" s="311" t="str">
        <f t="shared" si="49"/>
        <v>否</v>
      </c>
      <c r="G1068" s="367" t="str">
        <f t="shared" si="50"/>
        <v>项</v>
      </c>
    </row>
    <row r="1069" ht="36" customHeight="1" spans="1:7">
      <c r="A1069" s="488" t="s">
        <v>1957</v>
      </c>
      <c r="B1069" s="339" t="s">
        <v>1958</v>
      </c>
      <c r="C1069" s="380"/>
      <c r="D1069" s="380"/>
      <c r="E1069" s="401" t="str">
        <f t="shared" si="51"/>
        <v/>
      </c>
      <c r="F1069" s="311" t="str">
        <f t="shared" si="49"/>
        <v>否</v>
      </c>
      <c r="G1069" s="367" t="str">
        <f t="shared" si="50"/>
        <v>项</v>
      </c>
    </row>
    <row r="1070" ht="36" customHeight="1" spans="1:7">
      <c r="A1070" s="490">
        <v>2150516</v>
      </c>
      <c r="B1070" s="500" t="s">
        <v>1959</v>
      </c>
      <c r="C1070" s="380">
        <v>725</v>
      </c>
      <c r="D1070" s="380">
        <v>105</v>
      </c>
      <c r="E1070" s="401">
        <f t="shared" si="51"/>
        <v>-0.855</v>
      </c>
      <c r="F1070" s="311" t="str">
        <f t="shared" si="49"/>
        <v>是</v>
      </c>
      <c r="G1070" s="367" t="str">
        <f t="shared" si="50"/>
        <v>项</v>
      </c>
    </row>
    <row r="1071" ht="36" customHeight="1" spans="1:7">
      <c r="A1071" s="490">
        <v>2150517</v>
      </c>
      <c r="B1071" s="500" t="s">
        <v>1960</v>
      </c>
      <c r="C1071" s="380">
        <v>15</v>
      </c>
      <c r="D1071" s="380">
        <v>480</v>
      </c>
      <c r="E1071" s="401">
        <f t="shared" si="51"/>
        <v>31</v>
      </c>
      <c r="F1071" s="311" t="str">
        <f t="shared" si="49"/>
        <v>是</v>
      </c>
      <c r="G1071" s="367" t="str">
        <f t="shared" si="50"/>
        <v>项</v>
      </c>
    </row>
    <row r="1072" ht="36" customHeight="1" spans="1:7">
      <c r="A1072" s="490">
        <v>2150550</v>
      </c>
      <c r="B1072" s="500" t="s">
        <v>158</v>
      </c>
      <c r="C1072" s="380">
        <v>0</v>
      </c>
      <c r="D1072" s="380">
        <v>0</v>
      </c>
      <c r="E1072" s="401" t="str">
        <f t="shared" si="51"/>
        <v/>
      </c>
      <c r="F1072" s="311" t="str">
        <f t="shared" si="49"/>
        <v>否</v>
      </c>
      <c r="G1072" s="367" t="str">
        <f t="shared" si="50"/>
        <v>项</v>
      </c>
    </row>
    <row r="1073" ht="36" customHeight="1" spans="1:7">
      <c r="A1073" s="488" t="s">
        <v>1961</v>
      </c>
      <c r="B1073" s="339" t="s">
        <v>1962</v>
      </c>
      <c r="C1073" s="380">
        <v>58</v>
      </c>
      <c r="D1073" s="380">
        <v>61</v>
      </c>
      <c r="E1073" s="401">
        <f t="shared" si="51"/>
        <v>0.052</v>
      </c>
      <c r="F1073" s="311" t="str">
        <f t="shared" si="49"/>
        <v>是</v>
      </c>
      <c r="G1073" s="367" t="str">
        <f t="shared" si="50"/>
        <v>项</v>
      </c>
    </row>
    <row r="1074" ht="36" customHeight="1" spans="1:7">
      <c r="A1074" s="487" t="s">
        <v>1963</v>
      </c>
      <c r="B1074" s="335" t="s">
        <v>1964</v>
      </c>
      <c r="C1074" s="377">
        <v>347</v>
      </c>
      <c r="D1074" s="377">
        <v>501</v>
      </c>
      <c r="E1074" s="400">
        <f t="shared" si="51"/>
        <v>0.444</v>
      </c>
      <c r="F1074" s="311" t="str">
        <f t="shared" si="49"/>
        <v>是</v>
      </c>
      <c r="G1074" s="367" t="str">
        <f t="shared" si="50"/>
        <v>款</v>
      </c>
    </row>
    <row r="1075" ht="36" customHeight="1" spans="1:7">
      <c r="A1075" s="488" t="s">
        <v>1965</v>
      </c>
      <c r="B1075" s="339" t="s">
        <v>140</v>
      </c>
      <c r="C1075" s="380">
        <v>172</v>
      </c>
      <c r="D1075" s="380">
        <v>243</v>
      </c>
      <c r="E1075" s="401">
        <f t="shared" si="51"/>
        <v>0.413</v>
      </c>
      <c r="F1075" s="311" t="str">
        <f t="shared" si="49"/>
        <v>是</v>
      </c>
      <c r="G1075" s="367" t="str">
        <f t="shared" si="50"/>
        <v>项</v>
      </c>
    </row>
    <row r="1076" ht="36" customHeight="1" spans="1:7">
      <c r="A1076" s="488" t="s">
        <v>1966</v>
      </c>
      <c r="B1076" s="339" t="s">
        <v>142</v>
      </c>
      <c r="C1076" s="380">
        <v>57</v>
      </c>
      <c r="D1076" s="380">
        <v>137</v>
      </c>
      <c r="E1076" s="401">
        <f t="shared" si="51"/>
        <v>1.404</v>
      </c>
      <c r="F1076" s="311" t="str">
        <f t="shared" si="49"/>
        <v>是</v>
      </c>
      <c r="G1076" s="367" t="str">
        <f t="shared" si="50"/>
        <v>项</v>
      </c>
    </row>
    <row r="1077" ht="36" customHeight="1" spans="1:7">
      <c r="A1077" s="488" t="s">
        <v>1967</v>
      </c>
      <c r="B1077" s="339" t="s">
        <v>144</v>
      </c>
      <c r="C1077" s="380">
        <v>118</v>
      </c>
      <c r="D1077" s="380">
        <v>121</v>
      </c>
      <c r="E1077" s="401">
        <f t="shared" si="51"/>
        <v>0.025</v>
      </c>
      <c r="F1077" s="311" t="str">
        <f t="shared" si="49"/>
        <v>是</v>
      </c>
      <c r="G1077" s="367" t="str">
        <f t="shared" si="50"/>
        <v>项</v>
      </c>
    </row>
    <row r="1078" ht="36" customHeight="1" spans="1:7">
      <c r="A1078" s="488" t="s">
        <v>1968</v>
      </c>
      <c r="B1078" s="339" t="s">
        <v>1969</v>
      </c>
      <c r="C1078" s="380">
        <v>0</v>
      </c>
      <c r="D1078" s="380">
        <v>0</v>
      </c>
      <c r="E1078" s="401" t="str">
        <f t="shared" si="51"/>
        <v/>
      </c>
      <c r="F1078" s="311" t="str">
        <f t="shared" si="49"/>
        <v>否</v>
      </c>
      <c r="G1078" s="367" t="str">
        <f t="shared" si="50"/>
        <v>项</v>
      </c>
    </row>
    <row r="1079" ht="36" customHeight="1" spans="1:7">
      <c r="A1079" s="488" t="s">
        <v>1970</v>
      </c>
      <c r="B1079" s="339" t="s">
        <v>1971</v>
      </c>
      <c r="C1079" s="380">
        <v>0</v>
      </c>
      <c r="D1079" s="380">
        <v>0</v>
      </c>
      <c r="E1079" s="401" t="str">
        <f t="shared" si="51"/>
        <v/>
      </c>
      <c r="F1079" s="311" t="str">
        <f t="shared" si="49"/>
        <v>否</v>
      </c>
      <c r="G1079" s="367" t="str">
        <f t="shared" si="50"/>
        <v>项</v>
      </c>
    </row>
    <row r="1080" ht="36" customHeight="1" spans="1:7">
      <c r="A1080" s="488" t="s">
        <v>1972</v>
      </c>
      <c r="B1080" s="339" t="s">
        <v>1973</v>
      </c>
      <c r="C1080" s="380">
        <v>0</v>
      </c>
      <c r="D1080" s="380">
        <v>0</v>
      </c>
      <c r="E1080" s="401" t="str">
        <f t="shared" si="51"/>
        <v/>
      </c>
      <c r="F1080" s="311" t="str">
        <f t="shared" si="49"/>
        <v>否</v>
      </c>
      <c r="G1080" s="367" t="str">
        <f t="shared" si="50"/>
        <v>项</v>
      </c>
    </row>
    <row r="1081" ht="36" customHeight="1" spans="1:7">
      <c r="A1081" s="487" t="s">
        <v>1974</v>
      </c>
      <c r="B1081" s="335" t="s">
        <v>1975</v>
      </c>
      <c r="C1081" s="377">
        <v>1710</v>
      </c>
      <c r="D1081" s="377">
        <v>5248</v>
      </c>
      <c r="E1081" s="400">
        <f t="shared" si="51"/>
        <v>2.069</v>
      </c>
      <c r="F1081" s="311" t="str">
        <f t="shared" si="49"/>
        <v>是</v>
      </c>
      <c r="G1081" s="367" t="str">
        <f t="shared" si="50"/>
        <v>款</v>
      </c>
    </row>
    <row r="1082" ht="36" customHeight="1" spans="1:7">
      <c r="A1082" s="488" t="s">
        <v>1976</v>
      </c>
      <c r="B1082" s="339" t="s">
        <v>140</v>
      </c>
      <c r="C1082" s="380">
        <v>0</v>
      </c>
      <c r="D1082" s="380">
        <v>0</v>
      </c>
      <c r="E1082" s="401" t="str">
        <f t="shared" si="51"/>
        <v/>
      </c>
      <c r="F1082" s="311" t="str">
        <f t="shared" si="49"/>
        <v>否</v>
      </c>
      <c r="G1082" s="367" t="str">
        <f t="shared" si="50"/>
        <v>项</v>
      </c>
    </row>
    <row r="1083" ht="36" customHeight="1" spans="1:7">
      <c r="A1083" s="488" t="s">
        <v>1977</v>
      </c>
      <c r="B1083" s="339" t="s">
        <v>142</v>
      </c>
      <c r="C1083" s="380">
        <v>0</v>
      </c>
      <c r="D1083" s="380">
        <v>0</v>
      </c>
      <c r="E1083" s="401" t="str">
        <f t="shared" si="51"/>
        <v/>
      </c>
      <c r="F1083" s="311" t="str">
        <f t="shared" si="49"/>
        <v>否</v>
      </c>
      <c r="G1083" s="367" t="str">
        <f t="shared" si="50"/>
        <v>项</v>
      </c>
    </row>
    <row r="1084" ht="36" customHeight="1" spans="1:7">
      <c r="A1084" s="488" t="s">
        <v>1978</v>
      </c>
      <c r="B1084" s="339" t="s">
        <v>144</v>
      </c>
      <c r="C1084" s="380">
        <v>0</v>
      </c>
      <c r="D1084" s="380">
        <v>0</v>
      </c>
      <c r="E1084" s="401" t="str">
        <f t="shared" si="51"/>
        <v/>
      </c>
      <c r="F1084" s="311" t="str">
        <f t="shared" si="49"/>
        <v>否</v>
      </c>
      <c r="G1084" s="367" t="str">
        <f t="shared" si="50"/>
        <v>项</v>
      </c>
    </row>
    <row r="1085" ht="36" customHeight="1" spans="1:7">
      <c r="A1085" s="488" t="s">
        <v>1979</v>
      </c>
      <c r="B1085" s="339" t="s">
        <v>1980</v>
      </c>
      <c r="C1085" s="380">
        <v>0</v>
      </c>
      <c r="D1085" s="380">
        <v>0</v>
      </c>
      <c r="E1085" s="401" t="str">
        <f t="shared" si="51"/>
        <v/>
      </c>
      <c r="F1085" s="311" t="str">
        <f t="shared" si="49"/>
        <v>否</v>
      </c>
      <c r="G1085" s="367" t="str">
        <f t="shared" si="50"/>
        <v>项</v>
      </c>
    </row>
    <row r="1086" ht="36" customHeight="1" spans="1:7">
      <c r="A1086" s="488" t="s">
        <v>1981</v>
      </c>
      <c r="B1086" s="339" t="s">
        <v>1982</v>
      </c>
      <c r="C1086" s="380">
        <v>1661</v>
      </c>
      <c r="D1086" s="380">
        <v>5224</v>
      </c>
      <c r="E1086" s="401">
        <f t="shared" si="51"/>
        <v>2.145</v>
      </c>
      <c r="F1086" s="311" t="str">
        <f t="shared" si="49"/>
        <v>是</v>
      </c>
      <c r="G1086" s="367" t="str">
        <f t="shared" si="50"/>
        <v>项</v>
      </c>
    </row>
    <row r="1087" ht="36" customHeight="1" spans="1:7">
      <c r="A1087" s="490">
        <v>2150806</v>
      </c>
      <c r="B1087" s="497" t="s">
        <v>1983</v>
      </c>
      <c r="C1087" s="380">
        <v>0</v>
      </c>
      <c r="D1087" s="380">
        <v>0</v>
      </c>
      <c r="E1087" s="401" t="str">
        <f t="shared" si="51"/>
        <v/>
      </c>
      <c r="F1087" s="311" t="str">
        <f t="shared" si="49"/>
        <v>否</v>
      </c>
      <c r="G1087" s="367" t="str">
        <f t="shared" si="50"/>
        <v>项</v>
      </c>
    </row>
    <row r="1088" ht="36" customHeight="1" spans="1:7">
      <c r="A1088" s="488" t="s">
        <v>1984</v>
      </c>
      <c r="B1088" s="339" t="s">
        <v>1985</v>
      </c>
      <c r="C1088" s="380">
        <v>49</v>
      </c>
      <c r="D1088" s="380">
        <v>24</v>
      </c>
      <c r="E1088" s="401">
        <f t="shared" si="51"/>
        <v>-0.51</v>
      </c>
      <c r="F1088" s="311" t="str">
        <f t="shared" si="49"/>
        <v>是</v>
      </c>
      <c r="G1088" s="367" t="str">
        <f t="shared" si="50"/>
        <v>项</v>
      </c>
    </row>
    <row r="1089" ht="36" customHeight="1" spans="1:7">
      <c r="A1089" s="487" t="s">
        <v>1986</v>
      </c>
      <c r="B1089" s="335" t="s">
        <v>1987</v>
      </c>
      <c r="C1089" s="377">
        <v>120</v>
      </c>
      <c r="D1089" s="377">
        <v>50</v>
      </c>
      <c r="E1089" s="400">
        <f t="shared" si="51"/>
        <v>-0.583</v>
      </c>
      <c r="F1089" s="311" t="str">
        <f t="shared" si="49"/>
        <v>是</v>
      </c>
      <c r="G1089" s="367" t="str">
        <f t="shared" si="50"/>
        <v>款</v>
      </c>
    </row>
    <row r="1090" ht="36" customHeight="1" spans="1:7">
      <c r="A1090" s="488" t="s">
        <v>1988</v>
      </c>
      <c r="B1090" s="339" t="s">
        <v>1989</v>
      </c>
      <c r="C1090" s="380">
        <v>0</v>
      </c>
      <c r="D1090" s="380">
        <v>0</v>
      </c>
      <c r="E1090" s="401" t="str">
        <f t="shared" si="51"/>
        <v/>
      </c>
      <c r="F1090" s="311" t="str">
        <f t="shared" si="49"/>
        <v>否</v>
      </c>
      <c r="G1090" s="367" t="str">
        <f t="shared" si="50"/>
        <v>项</v>
      </c>
    </row>
    <row r="1091" ht="36" customHeight="1" spans="1:7">
      <c r="A1091" s="488" t="s">
        <v>1990</v>
      </c>
      <c r="B1091" s="339" t="s">
        <v>1991</v>
      </c>
      <c r="C1091" s="380">
        <v>0</v>
      </c>
      <c r="D1091" s="380">
        <v>0</v>
      </c>
      <c r="E1091" s="401" t="str">
        <f t="shared" si="51"/>
        <v/>
      </c>
      <c r="F1091" s="311" t="str">
        <f t="shared" si="49"/>
        <v>否</v>
      </c>
      <c r="G1091" s="367" t="str">
        <f t="shared" si="50"/>
        <v>项</v>
      </c>
    </row>
    <row r="1092" ht="36" customHeight="1" spans="1:7">
      <c r="A1092" s="488" t="s">
        <v>1992</v>
      </c>
      <c r="B1092" s="339" t="s">
        <v>1993</v>
      </c>
      <c r="C1092" s="380">
        <v>0</v>
      </c>
      <c r="D1092" s="380">
        <v>0</v>
      </c>
      <c r="E1092" s="401" t="str">
        <f t="shared" si="51"/>
        <v/>
      </c>
      <c r="F1092" s="311" t="str">
        <f t="shared" ref="F1092:F1155" si="52">IF(LEN(A1092)=3,"是",IF(B1092&lt;&gt;"",IF(SUM(C1092:D1092)&lt;&gt;0,"是","否"),"是"))</f>
        <v>否</v>
      </c>
      <c r="G1092" s="367" t="str">
        <f t="shared" ref="G1092:G1155" si="53">IF(LEN(A1092)=3,"类",IF(LEN(A1092)=5,"款","项"))</f>
        <v>项</v>
      </c>
    </row>
    <row r="1093" ht="36" customHeight="1" spans="1:7">
      <c r="A1093" s="488" t="s">
        <v>1994</v>
      </c>
      <c r="B1093" s="339" t="s">
        <v>1995</v>
      </c>
      <c r="C1093" s="380">
        <v>0</v>
      </c>
      <c r="D1093" s="380">
        <v>0</v>
      </c>
      <c r="E1093" s="401" t="str">
        <f t="shared" si="51"/>
        <v/>
      </c>
      <c r="F1093" s="311" t="str">
        <f t="shared" si="52"/>
        <v>否</v>
      </c>
      <c r="G1093" s="367" t="str">
        <f t="shared" si="53"/>
        <v>项</v>
      </c>
    </row>
    <row r="1094" ht="36" customHeight="1" spans="1:7">
      <c r="A1094" s="488" t="s">
        <v>1996</v>
      </c>
      <c r="B1094" s="339" t="s">
        <v>1997</v>
      </c>
      <c r="C1094" s="380">
        <v>120</v>
      </c>
      <c r="D1094" s="380">
        <v>50</v>
      </c>
      <c r="E1094" s="401">
        <f t="shared" si="51"/>
        <v>-0.583</v>
      </c>
      <c r="F1094" s="311" t="str">
        <f t="shared" si="52"/>
        <v>是</v>
      </c>
      <c r="G1094" s="367" t="str">
        <f t="shared" si="53"/>
        <v>项</v>
      </c>
    </row>
    <row r="1095" ht="36" customHeight="1" spans="1:7">
      <c r="A1095" s="487" t="s">
        <v>1998</v>
      </c>
      <c r="B1095" s="492" t="s">
        <v>520</v>
      </c>
      <c r="C1095" s="501">
        <v>0</v>
      </c>
      <c r="D1095" s="501">
        <v>0</v>
      </c>
      <c r="E1095" s="401" t="str">
        <f t="shared" si="51"/>
        <v/>
      </c>
      <c r="F1095" s="311" t="str">
        <f t="shared" si="52"/>
        <v>否</v>
      </c>
      <c r="G1095" s="367" t="str">
        <f t="shared" si="53"/>
        <v>项</v>
      </c>
    </row>
    <row r="1096" ht="36" customHeight="1" spans="1:7">
      <c r="A1096" s="487" t="s">
        <v>98</v>
      </c>
      <c r="B1096" s="335" t="s">
        <v>99</v>
      </c>
      <c r="C1096" s="377">
        <v>2363</v>
      </c>
      <c r="D1096" s="377">
        <v>3405</v>
      </c>
      <c r="E1096" s="401">
        <f t="shared" si="51"/>
        <v>0.441</v>
      </c>
      <c r="F1096" s="311" t="str">
        <f t="shared" si="52"/>
        <v>是</v>
      </c>
      <c r="G1096" s="367" t="str">
        <f t="shared" si="53"/>
        <v>类</v>
      </c>
    </row>
    <row r="1097" ht="36" customHeight="1" spans="1:7">
      <c r="A1097" s="487" t="s">
        <v>1999</v>
      </c>
      <c r="B1097" s="335" t="s">
        <v>2000</v>
      </c>
      <c r="C1097" s="377">
        <v>912</v>
      </c>
      <c r="D1097" s="377">
        <v>803</v>
      </c>
      <c r="E1097" s="400">
        <f t="shared" si="51"/>
        <v>-0.12</v>
      </c>
      <c r="F1097" s="311" t="str">
        <f t="shared" si="52"/>
        <v>是</v>
      </c>
      <c r="G1097" s="367" t="str">
        <f t="shared" si="53"/>
        <v>款</v>
      </c>
    </row>
    <row r="1098" ht="36" customHeight="1" spans="1:7">
      <c r="A1098" s="488" t="s">
        <v>2001</v>
      </c>
      <c r="B1098" s="339" t="s">
        <v>140</v>
      </c>
      <c r="C1098" s="380">
        <v>531</v>
      </c>
      <c r="D1098" s="380">
        <v>398</v>
      </c>
      <c r="E1098" s="401">
        <f t="shared" si="51"/>
        <v>-0.25</v>
      </c>
      <c r="F1098" s="311" t="str">
        <f t="shared" si="52"/>
        <v>是</v>
      </c>
      <c r="G1098" s="367" t="str">
        <f t="shared" si="53"/>
        <v>项</v>
      </c>
    </row>
    <row r="1099" ht="36" customHeight="1" spans="1:7">
      <c r="A1099" s="488" t="s">
        <v>2002</v>
      </c>
      <c r="B1099" s="339" t="s">
        <v>142</v>
      </c>
      <c r="C1099" s="380">
        <v>0</v>
      </c>
      <c r="D1099" s="380">
        <v>0</v>
      </c>
      <c r="E1099" s="401" t="str">
        <f t="shared" si="51"/>
        <v/>
      </c>
      <c r="F1099" s="311" t="str">
        <f t="shared" si="52"/>
        <v>否</v>
      </c>
      <c r="G1099" s="367" t="str">
        <f t="shared" si="53"/>
        <v>项</v>
      </c>
    </row>
    <row r="1100" ht="36" customHeight="1" spans="1:7">
      <c r="A1100" s="488" t="s">
        <v>2003</v>
      </c>
      <c r="B1100" s="339" t="s">
        <v>144</v>
      </c>
      <c r="C1100" s="380">
        <v>0</v>
      </c>
      <c r="D1100" s="380">
        <v>0</v>
      </c>
      <c r="E1100" s="401" t="str">
        <f t="shared" si="51"/>
        <v/>
      </c>
      <c r="F1100" s="311" t="str">
        <f t="shared" si="52"/>
        <v>否</v>
      </c>
      <c r="G1100" s="367" t="str">
        <f t="shared" si="53"/>
        <v>项</v>
      </c>
    </row>
    <row r="1101" ht="36" customHeight="1" spans="1:7">
      <c r="A1101" s="488" t="s">
        <v>2004</v>
      </c>
      <c r="B1101" s="339" t="s">
        <v>2005</v>
      </c>
      <c r="C1101" s="380">
        <v>0</v>
      </c>
      <c r="D1101" s="380">
        <v>0</v>
      </c>
      <c r="E1101" s="401" t="str">
        <f t="shared" ref="E1101:E1164" si="54">IF(C1101&gt;0,D1101/C1101-1,IF(C1101&lt;0,-(D1101/C1101-1),""))</f>
        <v/>
      </c>
      <c r="F1101" s="311" t="str">
        <f t="shared" si="52"/>
        <v>否</v>
      </c>
      <c r="G1101" s="367" t="str">
        <f t="shared" si="53"/>
        <v>项</v>
      </c>
    </row>
    <row r="1102" ht="36" customHeight="1" spans="1:7">
      <c r="A1102" s="488" t="s">
        <v>2006</v>
      </c>
      <c r="B1102" s="339" t="s">
        <v>2007</v>
      </c>
      <c r="C1102" s="380">
        <v>0</v>
      </c>
      <c r="D1102" s="380">
        <v>0</v>
      </c>
      <c r="E1102" s="401" t="str">
        <f t="shared" si="54"/>
        <v/>
      </c>
      <c r="F1102" s="311" t="str">
        <f t="shared" si="52"/>
        <v>否</v>
      </c>
      <c r="G1102" s="367" t="str">
        <f t="shared" si="53"/>
        <v>项</v>
      </c>
    </row>
    <row r="1103" ht="36" customHeight="1" spans="1:7">
      <c r="A1103" s="488" t="s">
        <v>2008</v>
      </c>
      <c r="B1103" s="339" t="s">
        <v>2009</v>
      </c>
      <c r="C1103" s="380">
        <v>0</v>
      </c>
      <c r="D1103" s="380">
        <v>0</v>
      </c>
      <c r="E1103" s="401" t="str">
        <f t="shared" si="54"/>
        <v/>
      </c>
      <c r="F1103" s="311" t="str">
        <f t="shared" si="52"/>
        <v>否</v>
      </c>
      <c r="G1103" s="367" t="str">
        <f t="shared" si="53"/>
        <v>项</v>
      </c>
    </row>
    <row r="1104" ht="36" customHeight="1" spans="1:7">
      <c r="A1104" s="488" t="s">
        <v>2010</v>
      </c>
      <c r="B1104" s="339" t="s">
        <v>2011</v>
      </c>
      <c r="C1104" s="380">
        <v>0</v>
      </c>
      <c r="D1104" s="380">
        <v>0</v>
      </c>
      <c r="E1104" s="401" t="str">
        <f t="shared" si="54"/>
        <v/>
      </c>
      <c r="F1104" s="311" t="str">
        <f t="shared" si="52"/>
        <v>否</v>
      </c>
      <c r="G1104" s="367" t="str">
        <f t="shared" si="53"/>
        <v>项</v>
      </c>
    </row>
    <row r="1105" ht="36" customHeight="1" spans="1:7">
      <c r="A1105" s="488" t="s">
        <v>2012</v>
      </c>
      <c r="B1105" s="339" t="s">
        <v>158</v>
      </c>
      <c r="C1105" s="380">
        <v>188</v>
      </c>
      <c r="D1105" s="380">
        <v>190</v>
      </c>
      <c r="E1105" s="401">
        <f t="shared" si="54"/>
        <v>0.011</v>
      </c>
      <c r="F1105" s="311" t="str">
        <f t="shared" si="52"/>
        <v>是</v>
      </c>
      <c r="G1105" s="367" t="str">
        <f t="shared" si="53"/>
        <v>项</v>
      </c>
    </row>
    <row r="1106" ht="36" customHeight="1" spans="1:7">
      <c r="A1106" s="488" t="s">
        <v>2013</v>
      </c>
      <c r="B1106" s="339" t="s">
        <v>2014</v>
      </c>
      <c r="C1106" s="380">
        <v>193</v>
      </c>
      <c r="D1106" s="380">
        <v>215</v>
      </c>
      <c r="E1106" s="401">
        <f t="shared" si="54"/>
        <v>0.114</v>
      </c>
      <c r="F1106" s="311" t="str">
        <f t="shared" si="52"/>
        <v>是</v>
      </c>
      <c r="G1106" s="367" t="str">
        <f t="shared" si="53"/>
        <v>项</v>
      </c>
    </row>
    <row r="1107" ht="36" customHeight="1" spans="1:7">
      <c r="A1107" s="487" t="s">
        <v>2015</v>
      </c>
      <c r="B1107" s="335" t="s">
        <v>2016</v>
      </c>
      <c r="C1107" s="377">
        <v>1424</v>
      </c>
      <c r="D1107" s="377">
        <v>2121</v>
      </c>
      <c r="E1107" s="400">
        <f t="shared" si="54"/>
        <v>0.489</v>
      </c>
      <c r="F1107" s="311" t="str">
        <f t="shared" si="52"/>
        <v>是</v>
      </c>
      <c r="G1107" s="367" t="str">
        <f t="shared" si="53"/>
        <v>款</v>
      </c>
    </row>
    <row r="1108" ht="36" customHeight="1" spans="1:7">
      <c r="A1108" s="488" t="s">
        <v>2017</v>
      </c>
      <c r="B1108" s="339" t="s">
        <v>140</v>
      </c>
      <c r="C1108" s="380">
        <v>0</v>
      </c>
      <c r="D1108" s="380">
        <v>0</v>
      </c>
      <c r="E1108" s="401" t="str">
        <f t="shared" si="54"/>
        <v/>
      </c>
      <c r="F1108" s="311" t="str">
        <f t="shared" si="52"/>
        <v>否</v>
      </c>
      <c r="G1108" s="367" t="str">
        <f t="shared" si="53"/>
        <v>项</v>
      </c>
    </row>
    <row r="1109" ht="36" customHeight="1" spans="1:7">
      <c r="A1109" s="488" t="s">
        <v>2018</v>
      </c>
      <c r="B1109" s="339" t="s">
        <v>142</v>
      </c>
      <c r="C1109" s="380">
        <v>0</v>
      </c>
      <c r="D1109" s="380">
        <v>0</v>
      </c>
      <c r="E1109" s="401" t="str">
        <f t="shared" si="54"/>
        <v/>
      </c>
      <c r="F1109" s="311" t="str">
        <f t="shared" si="52"/>
        <v>否</v>
      </c>
      <c r="G1109" s="367" t="str">
        <f t="shared" si="53"/>
        <v>项</v>
      </c>
    </row>
    <row r="1110" ht="36" customHeight="1" spans="1:7">
      <c r="A1110" s="488" t="s">
        <v>2019</v>
      </c>
      <c r="B1110" s="339" t="s">
        <v>144</v>
      </c>
      <c r="C1110" s="380">
        <v>0</v>
      </c>
      <c r="D1110" s="380">
        <v>0</v>
      </c>
      <c r="E1110" s="401" t="str">
        <f t="shared" si="54"/>
        <v/>
      </c>
      <c r="F1110" s="311" t="str">
        <f t="shared" si="52"/>
        <v>否</v>
      </c>
      <c r="G1110" s="367" t="str">
        <f t="shared" si="53"/>
        <v>项</v>
      </c>
    </row>
    <row r="1111" ht="36" customHeight="1" spans="1:7">
      <c r="A1111" s="488" t="s">
        <v>2020</v>
      </c>
      <c r="B1111" s="339" t="s">
        <v>2021</v>
      </c>
      <c r="C1111" s="380">
        <v>0</v>
      </c>
      <c r="D1111" s="380">
        <v>0</v>
      </c>
      <c r="E1111" s="401" t="str">
        <f t="shared" si="54"/>
        <v/>
      </c>
      <c r="F1111" s="311" t="str">
        <f t="shared" si="52"/>
        <v>否</v>
      </c>
      <c r="G1111" s="367" t="str">
        <f t="shared" si="53"/>
        <v>项</v>
      </c>
    </row>
    <row r="1112" ht="36" customHeight="1" spans="1:7">
      <c r="A1112" s="488" t="s">
        <v>2022</v>
      </c>
      <c r="B1112" s="339" t="s">
        <v>2023</v>
      </c>
      <c r="C1112" s="380">
        <v>1424</v>
      </c>
      <c r="D1112" s="380">
        <v>2121</v>
      </c>
      <c r="E1112" s="401">
        <f t="shared" si="54"/>
        <v>0.489</v>
      </c>
      <c r="F1112" s="311" t="str">
        <f t="shared" si="52"/>
        <v>是</v>
      </c>
      <c r="G1112" s="367" t="str">
        <f t="shared" si="53"/>
        <v>项</v>
      </c>
    </row>
    <row r="1113" ht="36" customHeight="1" spans="1:7">
      <c r="A1113" s="487" t="s">
        <v>2024</v>
      </c>
      <c r="B1113" s="335" t="s">
        <v>2025</v>
      </c>
      <c r="C1113" s="377">
        <v>27</v>
      </c>
      <c r="D1113" s="377">
        <v>481</v>
      </c>
      <c r="E1113" s="400">
        <f t="shared" si="54"/>
        <v>16.815</v>
      </c>
      <c r="F1113" s="311" t="str">
        <f t="shared" si="52"/>
        <v>是</v>
      </c>
      <c r="G1113" s="367" t="str">
        <f t="shared" si="53"/>
        <v>款</v>
      </c>
    </row>
    <row r="1114" ht="36" customHeight="1" spans="1:7">
      <c r="A1114" s="488" t="s">
        <v>2026</v>
      </c>
      <c r="B1114" s="339" t="s">
        <v>2027</v>
      </c>
      <c r="C1114" s="380">
        <v>0</v>
      </c>
      <c r="D1114" s="380">
        <v>0</v>
      </c>
      <c r="E1114" s="401" t="str">
        <f t="shared" si="54"/>
        <v/>
      </c>
      <c r="F1114" s="311" t="str">
        <f t="shared" si="52"/>
        <v>否</v>
      </c>
      <c r="G1114" s="367" t="str">
        <f t="shared" si="53"/>
        <v>项</v>
      </c>
    </row>
    <row r="1115" ht="36" customHeight="1" spans="1:7">
      <c r="A1115" s="488" t="s">
        <v>2028</v>
      </c>
      <c r="B1115" s="339" t="s">
        <v>2029</v>
      </c>
      <c r="C1115" s="380">
        <v>27</v>
      </c>
      <c r="D1115" s="380">
        <v>481</v>
      </c>
      <c r="E1115" s="401">
        <f t="shared" si="54"/>
        <v>16.815</v>
      </c>
      <c r="F1115" s="311" t="str">
        <f t="shared" si="52"/>
        <v>是</v>
      </c>
      <c r="G1115" s="367" t="str">
        <f t="shared" si="53"/>
        <v>项</v>
      </c>
    </row>
    <row r="1116" ht="36" customHeight="1" spans="1:7">
      <c r="A1116" s="491" t="s">
        <v>2030</v>
      </c>
      <c r="B1116" s="492" t="s">
        <v>520</v>
      </c>
      <c r="C1116" s="493">
        <v>0</v>
      </c>
      <c r="D1116" s="493">
        <v>0</v>
      </c>
      <c r="E1116" s="401" t="str">
        <f t="shared" si="54"/>
        <v/>
      </c>
      <c r="F1116" s="311" t="str">
        <f t="shared" si="52"/>
        <v>否</v>
      </c>
      <c r="G1116" s="367" t="str">
        <f t="shared" si="53"/>
        <v>项</v>
      </c>
    </row>
    <row r="1117" ht="36" customHeight="1" spans="1:7">
      <c r="A1117" s="487" t="s">
        <v>100</v>
      </c>
      <c r="B1117" s="335" t="s">
        <v>101</v>
      </c>
      <c r="C1117" s="377">
        <v>84</v>
      </c>
      <c r="D1117" s="377">
        <v>0</v>
      </c>
      <c r="E1117" s="401">
        <f t="shared" si="54"/>
        <v>-1</v>
      </c>
      <c r="F1117" s="311" t="str">
        <f t="shared" si="52"/>
        <v>是</v>
      </c>
      <c r="G1117" s="367" t="str">
        <f t="shared" si="53"/>
        <v>类</v>
      </c>
    </row>
    <row r="1118" ht="36" customHeight="1" spans="1:7">
      <c r="A1118" s="487" t="s">
        <v>2031</v>
      </c>
      <c r="B1118" s="335" t="s">
        <v>2032</v>
      </c>
      <c r="C1118" s="377">
        <v>0</v>
      </c>
      <c r="D1118" s="377">
        <v>0</v>
      </c>
      <c r="E1118" s="400" t="str">
        <f t="shared" si="54"/>
        <v/>
      </c>
      <c r="F1118" s="311" t="str">
        <f t="shared" si="52"/>
        <v>否</v>
      </c>
      <c r="G1118" s="367" t="str">
        <f t="shared" si="53"/>
        <v>款</v>
      </c>
    </row>
    <row r="1119" ht="36" customHeight="1" spans="1:7">
      <c r="A1119" s="488" t="s">
        <v>2033</v>
      </c>
      <c r="B1119" s="339" t="s">
        <v>140</v>
      </c>
      <c r="C1119" s="380">
        <v>0</v>
      </c>
      <c r="D1119" s="380">
        <v>0</v>
      </c>
      <c r="E1119" s="401" t="str">
        <f t="shared" si="54"/>
        <v/>
      </c>
      <c r="F1119" s="311" t="str">
        <f t="shared" si="52"/>
        <v>否</v>
      </c>
      <c r="G1119" s="367" t="str">
        <f t="shared" si="53"/>
        <v>项</v>
      </c>
    </row>
    <row r="1120" ht="36" customHeight="1" spans="1:7">
      <c r="A1120" s="488" t="s">
        <v>2034</v>
      </c>
      <c r="B1120" s="339" t="s">
        <v>142</v>
      </c>
      <c r="C1120" s="380">
        <v>0</v>
      </c>
      <c r="D1120" s="380">
        <v>0</v>
      </c>
      <c r="E1120" s="401" t="str">
        <f t="shared" si="54"/>
        <v/>
      </c>
      <c r="F1120" s="311" t="str">
        <f t="shared" si="52"/>
        <v>否</v>
      </c>
      <c r="G1120" s="367" t="str">
        <f t="shared" si="53"/>
        <v>项</v>
      </c>
    </row>
    <row r="1121" ht="36" customHeight="1" spans="1:7">
      <c r="A1121" s="488" t="s">
        <v>2035</v>
      </c>
      <c r="B1121" s="339" t="s">
        <v>144</v>
      </c>
      <c r="C1121" s="380">
        <v>0</v>
      </c>
      <c r="D1121" s="380">
        <v>0</v>
      </c>
      <c r="E1121" s="401" t="str">
        <f t="shared" si="54"/>
        <v/>
      </c>
      <c r="F1121" s="311" t="str">
        <f t="shared" si="52"/>
        <v>否</v>
      </c>
      <c r="G1121" s="367" t="str">
        <f t="shared" si="53"/>
        <v>项</v>
      </c>
    </row>
    <row r="1122" ht="36" customHeight="1" spans="1:7">
      <c r="A1122" s="488" t="s">
        <v>2036</v>
      </c>
      <c r="B1122" s="339" t="s">
        <v>2037</v>
      </c>
      <c r="C1122" s="380">
        <v>0</v>
      </c>
      <c r="D1122" s="380">
        <v>0</v>
      </c>
      <c r="E1122" s="401" t="str">
        <f t="shared" si="54"/>
        <v/>
      </c>
      <c r="F1122" s="311" t="str">
        <f t="shared" si="52"/>
        <v>否</v>
      </c>
      <c r="G1122" s="367" t="str">
        <f t="shared" si="53"/>
        <v>项</v>
      </c>
    </row>
    <row r="1123" ht="36" customHeight="1" spans="1:7">
      <c r="A1123" s="488" t="s">
        <v>2038</v>
      </c>
      <c r="B1123" s="339" t="s">
        <v>158</v>
      </c>
      <c r="C1123" s="380">
        <v>0</v>
      </c>
      <c r="D1123" s="380">
        <v>0</v>
      </c>
      <c r="E1123" s="401" t="str">
        <f t="shared" si="54"/>
        <v/>
      </c>
      <c r="F1123" s="311" t="str">
        <f t="shared" si="52"/>
        <v>否</v>
      </c>
      <c r="G1123" s="367" t="str">
        <f t="shared" si="53"/>
        <v>项</v>
      </c>
    </row>
    <row r="1124" ht="36" customHeight="1" spans="1:7">
      <c r="A1124" s="488" t="s">
        <v>2039</v>
      </c>
      <c r="B1124" s="339" t="s">
        <v>2040</v>
      </c>
      <c r="C1124" s="380">
        <v>0</v>
      </c>
      <c r="D1124" s="380">
        <v>0</v>
      </c>
      <c r="E1124" s="401" t="str">
        <f t="shared" si="54"/>
        <v/>
      </c>
      <c r="F1124" s="311" t="str">
        <f t="shared" si="52"/>
        <v>否</v>
      </c>
      <c r="G1124" s="367" t="str">
        <f t="shared" si="53"/>
        <v>项</v>
      </c>
    </row>
    <row r="1125" ht="36" customHeight="1" spans="1:7">
      <c r="A1125" s="344">
        <v>21702</v>
      </c>
      <c r="B1125" s="502" t="s">
        <v>2041</v>
      </c>
      <c r="C1125" s="377">
        <v>0</v>
      </c>
      <c r="D1125" s="377">
        <v>0</v>
      </c>
      <c r="E1125" s="400" t="str">
        <f t="shared" si="54"/>
        <v/>
      </c>
      <c r="F1125" s="311" t="str">
        <f t="shared" si="52"/>
        <v>否</v>
      </c>
      <c r="G1125" s="367" t="str">
        <f t="shared" si="53"/>
        <v>款</v>
      </c>
    </row>
    <row r="1126" ht="36" customHeight="1" spans="1:7">
      <c r="A1126" s="503">
        <v>2170201</v>
      </c>
      <c r="B1126" s="504" t="s">
        <v>2042</v>
      </c>
      <c r="C1126" s="380">
        <v>0</v>
      </c>
      <c r="D1126" s="380">
        <v>0</v>
      </c>
      <c r="E1126" s="401" t="str">
        <f t="shared" si="54"/>
        <v/>
      </c>
      <c r="F1126" s="311" t="str">
        <f t="shared" si="52"/>
        <v>否</v>
      </c>
      <c r="G1126" s="367" t="str">
        <f t="shared" si="53"/>
        <v>项</v>
      </c>
    </row>
    <row r="1127" ht="36" customHeight="1" spans="1:7">
      <c r="A1127" s="503">
        <v>2170202</v>
      </c>
      <c r="B1127" s="504" t="s">
        <v>2043</v>
      </c>
      <c r="C1127" s="380">
        <v>0</v>
      </c>
      <c r="D1127" s="380">
        <v>0</v>
      </c>
      <c r="E1127" s="401" t="str">
        <f t="shared" si="54"/>
        <v/>
      </c>
      <c r="F1127" s="311" t="str">
        <f t="shared" si="52"/>
        <v>否</v>
      </c>
      <c r="G1127" s="367" t="str">
        <f t="shared" si="53"/>
        <v>项</v>
      </c>
    </row>
    <row r="1128" ht="36" customHeight="1" spans="1:7">
      <c r="A1128" s="503">
        <v>2170203</v>
      </c>
      <c r="B1128" s="504" t="s">
        <v>2044</v>
      </c>
      <c r="C1128" s="380">
        <v>0</v>
      </c>
      <c r="D1128" s="380">
        <v>0</v>
      </c>
      <c r="E1128" s="401" t="str">
        <f t="shared" si="54"/>
        <v/>
      </c>
      <c r="F1128" s="311" t="str">
        <f t="shared" si="52"/>
        <v>否</v>
      </c>
      <c r="G1128" s="367" t="str">
        <f t="shared" si="53"/>
        <v>项</v>
      </c>
    </row>
    <row r="1129" ht="36" customHeight="1" spans="1:7">
      <c r="A1129" s="503">
        <v>2170204</v>
      </c>
      <c r="B1129" s="504" t="s">
        <v>2045</v>
      </c>
      <c r="C1129" s="380">
        <v>0</v>
      </c>
      <c r="D1129" s="380">
        <v>0</v>
      </c>
      <c r="E1129" s="401" t="str">
        <f t="shared" si="54"/>
        <v/>
      </c>
      <c r="F1129" s="311" t="str">
        <f t="shared" si="52"/>
        <v>否</v>
      </c>
      <c r="G1129" s="367" t="str">
        <f t="shared" si="53"/>
        <v>项</v>
      </c>
    </row>
    <row r="1130" ht="36" customHeight="1" spans="1:7">
      <c r="A1130" s="503">
        <v>2170205</v>
      </c>
      <c r="B1130" s="504" t="s">
        <v>2046</v>
      </c>
      <c r="C1130" s="380">
        <v>0</v>
      </c>
      <c r="D1130" s="380">
        <v>0</v>
      </c>
      <c r="E1130" s="401" t="str">
        <f t="shared" si="54"/>
        <v/>
      </c>
      <c r="F1130" s="311" t="str">
        <f t="shared" si="52"/>
        <v>否</v>
      </c>
      <c r="G1130" s="367" t="str">
        <f t="shared" si="53"/>
        <v>项</v>
      </c>
    </row>
    <row r="1131" ht="36" customHeight="1" spans="1:7">
      <c r="A1131" s="503">
        <v>2170206</v>
      </c>
      <c r="B1131" s="504" t="s">
        <v>2047</v>
      </c>
      <c r="C1131" s="380">
        <v>0</v>
      </c>
      <c r="D1131" s="380">
        <v>0</v>
      </c>
      <c r="E1131" s="401" t="str">
        <f t="shared" si="54"/>
        <v/>
      </c>
      <c r="F1131" s="311" t="str">
        <f t="shared" si="52"/>
        <v>否</v>
      </c>
      <c r="G1131" s="367" t="str">
        <f t="shared" si="53"/>
        <v>项</v>
      </c>
    </row>
    <row r="1132" ht="36" customHeight="1" spans="1:7">
      <c r="A1132" s="503">
        <v>2170207</v>
      </c>
      <c r="B1132" s="504" t="s">
        <v>2048</v>
      </c>
      <c r="C1132" s="380">
        <v>0</v>
      </c>
      <c r="D1132" s="380">
        <v>0</v>
      </c>
      <c r="E1132" s="401" t="str">
        <f t="shared" si="54"/>
        <v/>
      </c>
      <c r="F1132" s="311" t="str">
        <f t="shared" si="52"/>
        <v>否</v>
      </c>
      <c r="G1132" s="367" t="str">
        <f t="shared" si="53"/>
        <v>项</v>
      </c>
    </row>
    <row r="1133" ht="36" customHeight="1" spans="1:7">
      <c r="A1133" s="503">
        <v>2170208</v>
      </c>
      <c r="B1133" s="504" t="s">
        <v>2049</v>
      </c>
      <c r="C1133" s="380">
        <v>0</v>
      </c>
      <c r="D1133" s="380">
        <v>0</v>
      </c>
      <c r="E1133" s="401" t="str">
        <f t="shared" si="54"/>
        <v/>
      </c>
      <c r="F1133" s="311" t="str">
        <f t="shared" si="52"/>
        <v>否</v>
      </c>
      <c r="G1133" s="367" t="str">
        <f t="shared" si="53"/>
        <v>项</v>
      </c>
    </row>
    <row r="1134" ht="36" customHeight="1" spans="1:7">
      <c r="A1134" s="503">
        <v>2170299</v>
      </c>
      <c r="B1134" s="504" t="s">
        <v>2050</v>
      </c>
      <c r="C1134" s="380">
        <v>0</v>
      </c>
      <c r="D1134" s="380">
        <v>0</v>
      </c>
      <c r="E1134" s="401" t="str">
        <f t="shared" si="54"/>
        <v/>
      </c>
      <c r="F1134" s="311" t="str">
        <f t="shared" si="52"/>
        <v>否</v>
      </c>
      <c r="G1134" s="367" t="str">
        <f t="shared" si="53"/>
        <v>项</v>
      </c>
    </row>
    <row r="1135" ht="36" customHeight="1" spans="1:7">
      <c r="A1135" s="487" t="s">
        <v>2051</v>
      </c>
      <c r="B1135" s="335" t="s">
        <v>2052</v>
      </c>
      <c r="C1135" s="377">
        <v>66</v>
      </c>
      <c r="D1135" s="377">
        <v>0</v>
      </c>
      <c r="E1135" s="400">
        <f t="shared" si="54"/>
        <v>-1</v>
      </c>
      <c r="F1135" s="311" t="str">
        <f t="shared" si="52"/>
        <v>是</v>
      </c>
      <c r="G1135" s="367" t="str">
        <f t="shared" si="53"/>
        <v>款</v>
      </c>
    </row>
    <row r="1136" ht="36" customHeight="1" spans="1:7">
      <c r="A1136" s="488" t="s">
        <v>2053</v>
      </c>
      <c r="B1136" s="339" t="s">
        <v>2054</v>
      </c>
      <c r="C1136" s="380">
        <v>0</v>
      </c>
      <c r="D1136" s="380">
        <v>0</v>
      </c>
      <c r="E1136" s="401" t="str">
        <f t="shared" si="54"/>
        <v/>
      </c>
      <c r="F1136" s="311" t="str">
        <f t="shared" si="52"/>
        <v>否</v>
      </c>
      <c r="G1136" s="367" t="str">
        <f t="shared" si="53"/>
        <v>项</v>
      </c>
    </row>
    <row r="1137" ht="36" customHeight="1" spans="1:7">
      <c r="A1137" s="488" t="s">
        <v>2055</v>
      </c>
      <c r="B1137" s="339" t="s">
        <v>2056</v>
      </c>
      <c r="C1137" s="380">
        <v>66</v>
      </c>
      <c r="D1137" s="380">
        <v>0</v>
      </c>
      <c r="E1137" s="401">
        <f t="shared" si="54"/>
        <v>-1</v>
      </c>
      <c r="F1137" s="311" t="str">
        <f t="shared" si="52"/>
        <v>是</v>
      </c>
      <c r="G1137" s="367" t="str">
        <f t="shared" si="53"/>
        <v>项</v>
      </c>
    </row>
    <row r="1138" ht="36" customHeight="1" spans="1:7">
      <c r="A1138" s="488" t="s">
        <v>2057</v>
      </c>
      <c r="B1138" s="339" t="s">
        <v>2058</v>
      </c>
      <c r="C1138" s="380">
        <v>0</v>
      </c>
      <c r="D1138" s="380">
        <v>0</v>
      </c>
      <c r="E1138" s="401" t="str">
        <f t="shared" si="54"/>
        <v/>
      </c>
      <c r="F1138" s="311" t="str">
        <f t="shared" si="52"/>
        <v>否</v>
      </c>
      <c r="G1138" s="367" t="str">
        <f t="shared" si="53"/>
        <v>项</v>
      </c>
    </row>
    <row r="1139" ht="36" customHeight="1" spans="1:7">
      <c r="A1139" s="488" t="s">
        <v>2059</v>
      </c>
      <c r="B1139" s="339" t="s">
        <v>2060</v>
      </c>
      <c r="C1139" s="380">
        <v>0</v>
      </c>
      <c r="D1139" s="380">
        <v>0</v>
      </c>
      <c r="E1139" s="401" t="str">
        <f t="shared" si="54"/>
        <v/>
      </c>
      <c r="F1139" s="311" t="str">
        <f t="shared" si="52"/>
        <v>否</v>
      </c>
      <c r="G1139" s="367" t="str">
        <f t="shared" si="53"/>
        <v>项</v>
      </c>
    </row>
    <row r="1140" ht="36" customHeight="1" spans="1:7">
      <c r="A1140" s="488" t="s">
        <v>2061</v>
      </c>
      <c r="B1140" s="339" t="s">
        <v>2062</v>
      </c>
      <c r="C1140" s="380">
        <v>0</v>
      </c>
      <c r="D1140" s="380">
        <v>0</v>
      </c>
      <c r="E1140" s="401" t="str">
        <f t="shared" si="54"/>
        <v/>
      </c>
      <c r="F1140" s="311" t="str">
        <f t="shared" si="52"/>
        <v>否</v>
      </c>
      <c r="G1140" s="367" t="str">
        <f t="shared" si="53"/>
        <v>项</v>
      </c>
    </row>
    <row r="1141" ht="36" customHeight="1" spans="1:7">
      <c r="A1141" s="487" t="s">
        <v>2063</v>
      </c>
      <c r="B1141" s="335" t="s">
        <v>2064</v>
      </c>
      <c r="C1141" s="377">
        <v>18</v>
      </c>
      <c r="D1141" s="377">
        <v>0</v>
      </c>
      <c r="E1141" s="400">
        <f t="shared" si="54"/>
        <v>-1</v>
      </c>
      <c r="F1141" s="311" t="str">
        <f t="shared" si="52"/>
        <v>是</v>
      </c>
      <c r="G1141" s="367" t="str">
        <f t="shared" si="53"/>
        <v>款</v>
      </c>
    </row>
    <row r="1142" ht="36" customHeight="1" spans="1:7">
      <c r="A1142" s="341">
        <v>2179902</v>
      </c>
      <c r="B1142" s="339" t="s">
        <v>2065</v>
      </c>
      <c r="C1142" s="380">
        <v>0</v>
      </c>
      <c r="D1142" s="380">
        <v>0</v>
      </c>
      <c r="E1142" s="401" t="str">
        <f t="shared" si="54"/>
        <v/>
      </c>
      <c r="F1142" s="311" t="str">
        <f t="shared" si="52"/>
        <v>否</v>
      </c>
      <c r="G1142" s="367" t="str">
        <f t="shared" si="53"/>
        <v>项</v>
      </c>
    </row>
    <row r="1143" ht="36" customHeight="1" spans="1:7">
      <c r="A1143" s="341">
        <v>2179999</v>
      </c>
      <c r="B1143" s="339" t="s">
        <v>2062</v>
      </c>
      <c r="C1143" s="380">
        <v>18</v>
      </c>
      <c r="D1143" s="380">
        <v>0</v>
      </c>
      <c r="E1143" s="401">
        <f t="shared" si="54"/>
        <v>-1</v>
      </c>
      <c r="F1143" s="311" t="str">
        <f t="shared" si="52"/>
        <v>是</v>
      </c>
      <c r="G1143" s="367" t="str">
        <f t="shared" si="53"/>
        <v>项</v>
      </c>
    </row>
    <row r="1144" ht="36" customHeight="1" spans="1:7">
      <c r="A1144" s="344" t="s">
        <v>2066</v>
      </c>
      <c r="B1144" s="492" t="s">
        <v>520</v>
      </c>
      <c r="C1144" s="377">
        <v>0</v>
      </c>
      <c r="D1144" s="377">
        <v>0</v>
      </c>
      <c r="E1144" s="401" t="str">
        <f t="shared" si="54"/>
        <v/>
      </c>
      <c r="F1144" s="311" t="str">
        <f t="shared" si="52"/>
        <v>否</v>
      </c>
      <c r="G1144" s="367" t="str">
        <f t="shared" si="53"/>
        <v>项</v>
      </c>
    </row>
    <row r="1145" ht="36" customHeight="1" spans="1:7">
      <c r="A1145" s="487" t="s">
        <v>102</v>
      </c>
      <c r="B1145" s="335" t="s">
        <v>103</v>
      </c>
      <c r="C1145" s="377">
        <v>25</v>
      </c>
      <c r="D1145" s="377">
        <v>0</v>
      </c>
      <c r="E1145" s="401">
        <f t="shared" si="54"/>
        <v>-1</v>
      </c>
      <c r="F1145" s="311" t="str">
        <f t="shared" si="52"/>
        <v>是</v>
      </c>
      <c r="G1145" s="367" t="str">
        <f t="shared" si="53"/>
        <v>类</v>
      </c>
    </row>
    <row r="1146" ht="36" customHeight="1" spans="1:7">
      <c r="A1146" s="487" t="s">
        <v>2067</v>
      </c>
      <c r="B1146" s="335" t="s">
        <v>2068</v>
      </c>
      <c r="C1146" s="377">
        <v>25</v>
      </c>
      <c r="D1146" s="377">
        <v>0</v>
      </c>
      <c r="E1146" s="400">
        <f t="shared" si="54"/>
        <v>-1</v>
      </c>
      <c r="F1146" s="311" t="str">
        <f t="shared" si="52"/>
        <v>是</v>
      </c>
      <c r="G1146" s="367" t="str">
        <f t="shared" si="53"/>
        <v>款</v>
      </c>
    </row>
    <row r="1147" ht="36" customHeight="1" spans="1:7">
      <c r="A1147" s="487" t="s">
        <v>2069</v>
      </c>
      <c r="B1147" s="335" t="s">
        <v>2070</v>
      </c>
      <c r="C1147" s="377">
        <v>0</v>
      </c>
      <c r="D1147" s="377">
        <v>0</v>
      </c>
      <c r="E1147" s="400" t="str">
        <f t="shared" si="54"/>
        <v/>
      </c>
      <c r="F1147" s="311" t="str">
        <f t="shared" si="52"/>
        <v>否</v>
      </c>
      <c r="G1147" s="367" t="str">
        <f t="shared" si="53"/>
        <v>款</v>
      </c>
    </row>
    <row r="1148" ht="36" customHeight="1" spans="1:7">
      <c r="A1148" s="487" t="s">
        <v>2071</v>
      </c>
      <c r="B1148" s="335" t="s">
        <v>2072</v>
      </c>
      <c r="C1148" s="377">
        <v>0</v>
      </c>
      <c r="D1148" s="377">
        <v>0</v>
      </c>
      <c r="E1148" s="400" t="str">
        <f t="shared" si="54"/>
        <v/>
      </c>
      <c r="F1148" s="311" t="str">
        <f t="shared" si="52"/>
        <v>否</v>
      </c>
      <c r="G1148" s="367" t="str">
        <f t="shared" si="53"/>
        <v>款</v>
      </c>
    </row>
    <row r="1149" ht="36" customHeight="1" spans="1:7">
      <c r="A1149" s="487" t="s">
        <v>2073</v>
      </c>
      <c r="B1149" s="335" t="s">
        <v>2074</v>
      </c>
      <c r="C1149" s="377">
        <v>0</v>
      </c>
      <c r="D1149" s="377">
        <v>0</v>
      </c>
      <c r="E1149" s="400" t="str">
        <f t="shared" si="54"/>
        <v/>
      </c>
      <c r="F1149" s="311" t="str">
        <f t="shared" si="52"/>
        <v>否</v>
      </c>
      <c r="G1149" s="367" t="str">
        <f t="shared" si="53"/>
        <v>款</v>
      </c>
    </row>
    <row r="1150" ht="36" customHeight="1" spans="1:7">
      <c r="A1150" s="487" t="s">
        <v>2075</v>
      </c>
      <c r="B1150" s="335" t="s">
        <v>2076</v>
      </c>
      <c r="C1150" s="377">
        <v>0</v>
      </c>
      <c r="D1150" s="377">
        <v>0</v>
      </c>
      <c r="E1150" s="400" t="str">
        <f t="shared" si="54"/>
        <v/>
      </c>
      <c r="F1150" s="311" t="str">
        <f t="shared" si="52"/>
        <v>否</v>
      </c>
      <c r="G1150" s="367" t="str">
        <f t="shared" si="53"/>
        <v>款</v>
      </c>
    </row>
    <row r="1151" ht="36" customHeight="1" spans="1:7">
      <c r="A1151" s="487" t="s">
        <v>2077</v>
      </c>
      <c r="B1151" s="335" t="s">
        <v>2078</v>
      </c>
      <c r="C1151" s="377">
        <v>0</v>
      </c>
      <c r="D1151" s="377">
        <v>0</v>
      </c>
      <c r="E1151" s="400" t="str">
        <f t="shared" si="54"/>
        <v/>
      </c>
      <c r="F1151" s="311" t="str">
        <f t="shared" si="52"/>
        <v>否</v>
      </c>
      <c r="G1151" s="367" t="str">
        <f t="shared" si="53"/>
        <v>款</v>
      </c>
    </row>
    <row r="1152" ht="36" customHeight="1" spans="1:7">
      <c r="A1152" s="487" t="s">
        <v>2079</v>
      </c>
      <c r="B1152" s="335" t="s">
        <v>2080</v>
      </c>
      <c r="C1152" s="377">
        <v>0</v>
      </c>
      <c r="D1152" s="377">
        <v>0</v>
      </c>
      <c r="E1152" s="400" t="str">
        <f t="shared" si="54"/>
        <v/>
      </c>
      <c r="F1152" s="311" t="str">
        <f t="shared" si="52"/>
        <v>否</v>
      </c>
      <c r="G1152" s="367" t="str">
        <f t="shared" si="53"/>
        <v>款</v>
      </c>
    </row>
    <row r="1153" ht="36" customHeight="1" spans="1:7">
      <c r="A1153" s="487" t="s">
        <v>2081</v>
      </c>
      <c r="B1153" s="335" t="s">
        <v>2082</v>
      </c>
      <c r="C1153" s="377">
        <v>0</v>
      </c>
      <c r="D1153" s="377">
        <v>0</v>
      </c>
      <c r="E1153" s="400" t="str">
        <f t="shared" si="54"/>
        <v/>
      </c>
      <c r="F1153" s="311" t="str">
        <f t="shared" si="52"/>
        <v>否</v>
      </c>
      <c r="G1153" s="367" t="str">
        <f t="shared" si="53"/>
        <v>款</v>
      </c>
    </row>
    <row r="1154" ht="36" customHeight="1" spans="1:7">
      <c r="A1154" s="487" t="s">
        <v>2083</v>
      </c>
      <c r="B1154" s="335" t="s">
        <v>2084</v>
      </c>
      <c r="C1154" s="377">
        <v>0</v>
      </c>
      <c r="D1154" s="377">
        <v>0</v>
      </c>
      <c r="E1154" s="400" t="str">
        <f t="shared" si="54"/>
        <v/>
      </c>
      <c r="F1154" s="311" t="str">
        <f t="shared" si="52"/>
        <v>否</v>
      </c>
      <c r="G1154" s="367" t="str">
        <f t="shared" si="53"/>
        <v>款</v>
      </c>
    </row>
    <row r="1155" ht="36" customHeight="1" spans="1:7">
      <c r="A1155" s="487" t="s">
        <v>104</v>
      </c>
      <c r="B1155" s="335" t="s">
        <v>105</v>
      </c>
      <c r="C1155" s="377">
        <v>32003</v>
      </c>
      <c r="D1155" s="377">
        <v>21668</v>
      </c>
      <c r="E1155" s="401">
        <f t="shared" si="54"/>
        <v>-0.323</v>
      </c>
      <c r="F1155" s="311" t="str">
        <f t="shared" si="52"/>
        <v>是</v>
      </c>
      <c r="G1155" s="367" t="str">
        <f t="shared" si="53"/>
        <v>类</v>
      </c>
    </row>
    <row r="1156" ht="36" customHeight="1" spans="1:7">
      <c r="A1156" s="487" t="s">
        <v>2085</v>
      </c>
      <c r="B1156" s="335" t="s">
        <v>2086</v>
      </c>
      <c r="C1156" s="377">
        <v>30915</v>
      </c>
      <c r="D1156" s="377">
        <v>20627</v>
      </c>
      <c r="E1156" s="400">
        <f t="shared" si="54"/>
        <v>-0.333</v>
      </c>
      <c r="F1156" s="311" t="str">
        <f t="shared" ref="F1156:F1219" si="55">IF(LEN(A1156)=3,"是",IF(B1156&lt;&gt;"",IF(SUM(C1156:D1156)&lt;&gt;0,"是","否"),"是"))</f>
        <v>是</v>
      </c>
      <c r="G1156" s="367" t="str">
        <f t="shared" ref="G1156:G1219" si="56">IF(LEN(A1156)=3,"类",IF(LEN(A1156)=5,"款","项"))</f>
        <v>款</v>
      </c>
    </row>
    <row r="1157" ht="36" customHeight="1" spans="1:7">
      <c r="A1157" s="488" t="s">
        <v>2087</v>
      </c>
      <c r="B1157" s="339" t="s">
        <v>140</v>
      </c>
      <c r="C1157" s="380">
        <v>1137</v>
      </c>
      <c r="D1157" s="380">
        <v>732</v>
      </c>
      <c r="E1157" s="401">
        <f t="shared" si="54"/>
        <v>-0.356</v>
      </c>
      <c r="F1157" s="311" t="str">
        <f t="shared" si="55"/>
        <v>是</v>
      </c>
      <c r="G1157" s="367" t="str">
        <f t="shared" si="56"/>
        <v>项</v>
      </c>
    </row>
    <row r="1158" ht="36" customHeight="1" spans="1:7">
      <c r="A1158" s="488" t="s">
        <v>2088</v>
      </c>
      <c r="B1158" s="339" t="s">
        <v>142</v>
      </c>
      <c r="C1158" s="380">
        <v>349</v>
      </c>
      <c r="D1158" s="380">
        <v>413</v>
      </c>
      <c r="E1158" s="401">
        <f t="shared" si="54"/>
        <v>0.183</v>
      </c>
      <c r="F1158" s="311" t="str">
        <f t="shared" si="55"/>
        <v>是</v>
      </c>
      <c r="G1158" s="367" t="str">
        <f t="shared" si="56"/>
        <v>项</v>
      </c>
    </row>
    <row r="1159" ht="36" customHeight="1" spans="1:7">
      <c r="A1159" s="488" t="s">
        <v>2089</v>
      </c>
      <c r="B1159" s="339" t="s">
        <v>144</v>
      </c>
      <c r="C1159" s="380">
        <v>0</v>
      </c>
      <c r="D1159" s="380">
        <v>0</v>
      </c>
      <c r="E1159" s="401" t="str">
        <f t="shared" si="54"/>
        <v/>
      </c>
      <c r="F1159" s="311" t="str">
        <f t="shared" si="55"/>
        <v>否</v>
      </c>
      <c r="G1159" s="367" t="str">
        <f t="shared" si="56"/>
        <v>项</v>
      </c>
    </row>
    <row r="1160" ht="36" customHeight="1" spans="1:7">
      <c r="A1160" s="488" t="s">
        <v>2090</v>
      </c>
      <c r="B1160" s="339" t="s">
        <v>2091</v>
      </c>
      <c r="C1160" s="380">
        <v>257</v>
      </c>
      <c r="D1160" s="380">
        <v>203</v>
      </c>
      <c r="E1160" s="401">
        <f t="shared" si="54"/>
        <v>-0.21</v>
      </c>
      <c r="F1160" s="311" t="str">
        <f t="shared" si="55"/>
        <v>是</v>
      </c>
      <c r="G1160" s="367" t="str">
        <f t="shared" si="56"/>
        <v>项</v>
      </c>
    </row>
    <row r="1161" ht="36" customHeight="1" spans="1:7">
      <c r="A1161" s="488" t="s">
        <v>2092</v>
      </c>
      <c r="B1161" s="339" t="s">
        <v>2093</v>
      </c>
      <c r="C1161" s="380">
        <v>25312</v>
      </c>
      <c r="D1161" s="380">
        <v>16232</v>
      </c>
      <c r="E1161" s="401">
        <f t="shared" si="54"/>
        <v>-0.359</v>
      </c>
      <c r="F1161" s="311" t="str">
        <f t="shared" si="55"/>
        <v>是</v>
      </c>
      <c r="G1161" s="367" t="str">
        <f t="shared" si="56"/>
        <v>项</v>
      </c>
    </row>
    <row r="1162" ht="36" customHeight="1" spans="1:7">
      <c r="A1162" s="488" t="s">
        <v>2094</v>
      </c>
      <c r="B1162" s="339" t="s">
        <v>2095</v>
      </c>
      <c r="C1162" s="380">
        <v>0</v>
      </c>
      <c r="D1162" s="380">
        <v>0</v>
      </c>
      <c r="E1162" s="401" t="str">
        <f t="shared" si="54"/>
        <v/>
      </c>
      <c r="F1162" s="311" t="str">
        <f t="shared" si="55"/>
        <v>否</v>
      </c>
      <c r="G1162" s="367" t="str">
        <f t="shared" si="56"/>
        <v>项</v>
      </c>
    </row>
    <row r="1163" ht="36" customHeight="1" spans="1:7">
      <c r="A1163" s="488" t="s">
        <v>2096</v>
      </c>
      <c r="B1163" s="339" t="s">
        <v>2097</v>
      </c>
      <c r="C1163" s="380">
        <v>60</v>
      </c>
      <c r="D1163" s="380">
        <v>38</v>
      </c>
      <c r="E1163" s="401">
        <f t="shared" si="54"/>
        <v>-0.367</v>
      </c>
      <c r="F1163" s="311" t="str">
        <f t="shared" si="55"/>
        <v>是</v>
      </c>
      <c r="G1163" s="367" t="str">
        <f t="shared" si="56"/>
        <v>项</v>
      </c>
    </row>
    <row r="1164" ht="36" customHeight="1" spans="1:7">
      <c r="A1164" s="488" t="s">
        <v>2098</v>
      </c>
      <c r="B1164" s="339" t="s">
        <v>2099</v>
      </c>
      <c r="C1164" s="380">
        <v>331</v>
      </c>
      <c r="D1164" s="380">
        <v>415</v>
      </c>
      <c r="E1164" s="401">
        <f t="shared" si="54"/>
        <v>0.254</v>
      </c>
      <c r="F1164" s="311" t="str">
        <f t="shared" si="55"/>
        <v>是</v>
      </c>
      <c r="G1164" s="367" t="str">
        <f t="shared" si="56"/>
        <v>项</v>
      </c>
    </row>
    <row r="1165" ht="36" customHeight="1" spans="1:7">
      <c r="A1165" s="488" t="s">
        <v>2100</v>
      </c>
      <c r="B1165" s="339" t="s">
        <v>2101</v>
      </c>
      <c r="C1165" s="380">
        <v>0</v>
      </c>
      <c r="D1165" s="380">
        <v>0</v>
      </c>
      <c r="E1165" s="401" t="str">
        <f t="shared" ref="E1165:E1228" si="57">IF(C1165&gt;0,D1165/C1165-1,IF(C1165&lt;0,-(D1165/C1165-1),""))</f>
        <v/>
      </c>
      <c r="F1165" s="311" t="str">
        <f t="shared" si="55"/>
        <v>否</v>
      </c>
      <c r="G1165" s="367" t="str">
        <f t="shared" si="56"/>
        <v>项</v>
      </c>
    </row>
    <row r="1166" ht="36" customHeight="1" spans="1:7">
      <c r="A1166" s="488" t="s">
        <v>2102</v>
      </c>
      <c r="B1166" s="339" t="s">
        <v>2103</v>
      </c>
      <c r="C1166" s="380">
        <v>0</v>
      </c>
      <c r="D1166" s="380">
        <v>0</v>
      </c>
      <c r="E1166" s="401" t="str">
        <f t="shared" si="57"/>
        <v/>
      </c>
      <c r="F1166" s="311" t="str">
        <f t="shared" si="55"/>
        <v>否</v>
      </c>
      <c r="G1166" s="367" t="str">
        <f t="shared" si="56"/>
        <v>项</v>
      </c>
    </row>
    <row r="1167" ht="36" customHeight="1" spans="1:7">
      <c r="A1167" s="488" t="s">
        <v>2104</v>
      </c>
      <c r="B1167" s="339" t="s">
        <v>2105</v>
      </c>
      <c r="C1167" s="380">
        <v>2000</v>
      </c>
      <c r="D1167" s="380">
        <v>1167</v>
      </c>
      <c r="E1167" s="401">
        <f t="shared" si="57"/>
        <v>-0.417</v>
      </c>
      <c r="F1167" s="311" t="str">
        <f t="shared" si="55"/>
        <v>是</v>
      </c>
      <c r="G1167" s="367" t="str">
        <f t="shared" si="56"/>
        <v>项</v>
      </c>
    </row>
    <row r="1168" ht="36" customHeight="1" spans="1:7">
      <c r="A1168" s="488" t="s">
        <v>2106</v>
      </c>
      <c r="B1168" s="339" t="s">
        <v>2107</v>
      </c>
      <c r="C1168" s="380">
        <v>0</v>
      </c>
      <c r="D1168" s="380">
        <v>0</v>
      </c>
      <c r="E1168" s="401" t="str">
        <f t="shared" si="57"/>
        <v/>
      </c>
      <c r="F1168" s="311" t="str">
        <f t="shared" si="55"/>
        <v>否</v>
      </c>
      <c r="G1168" s="367" t="str">
        <f t="shared" si="56"/>
        <v>项</v>
      </c>
    </row>
    <row r="1169" ht="36" customHeight="1" spans="1:7">
      <c r="A1169" s="488" t="s">
        <v>2108</v>
      </c>
      <c r="B1169" s="339" t="s">
        <v>2109</v>
      </c>
      <c r="C1169" s="380">
        <v>0</v>
      </c>
      <c r="D1169" s="380">
        <v>0</v>
      </c>
      <c r="E1169" s="401" t="str">
        <f t="shared" si="57"/>
        <v/>
      </c>
      <c r="F1169" s="311" t="str">
        <f t="shared" si="55"/>
        <v>否</v>
      </c>
      <c r="G1169" s="367" t="str">
        <f t="shared" si="56"/>
        <v>项</v>
      </c>
    </row>
    <row r="1170" ht="36" customHeight="1" spans="1:7">
      <c r="A1170" s="488" t="s">
        <v>2110</v>
      </c>
      <c r="B1170" s="339" t="s">
        <v>2111</v>
      </c>
      <c r="C1170" s="380">
        <v>0</v>
      </c>
      <c r="D1170" s="380">
        <v>0</v>
      </c>
      <c r="E1170" s="401" t="str">
        <f t="shared" si="57"/>
        <v/>
      </c>
      <c r="F1170" s="311" t="str">
        <f t="shared" si="55"/>
        <v>否</v>
      </c>
      <c r="G1170" s="367" t="str">
        <f t="shared" si="56"/>
        <v>项</v>
      </c>
    </row>
    <row r="1171" ht="36" customHeight="1" spans="1:7">
      <c r="A1171" s="488" t="s">
        <v>2112</v>
      </c>
      <c r="B1171" s="339" t="s">
        <v>2113</v>
      </c>
      <c r="C1171" s="380">
        <v>0</v>
      </c>
      <c r="D1171" s="380">
        <v>0</v>
      </c>
      <c r="E1171" s="401" t="str">
        <f t="shared" si="57"/>
        <v/>
      </c>
      <c r="F1171" s="311" t="str">
        <f t="shared" si="55"/>
        <v>否</v>
      </c>
      <c r="G1171" s="367" t="str">
        <f t="shared" si="56"/>
        <v>项</v>
      </c>
    </row>
    <row r="1172" ht="36" customHeight="1" spans="1:7">
      <c r="A1172" s="488" t="s">
        <v>2114</v>
      </c>
      <c r="B1172" s="339" t="s">
        <v>2115</v>
      </c>
      <c r="C1172" s="380">
        <v>0</v>
      </c>
      <c r="D1172" s="380">
        <v>0</v>
      </c>
      <c r="E1172" s="401" t="str">
        <f t="shared" si="57"/>
        <v/>
      </c>
      <c r="F1172" s="311" t="str">
        <f t="shared" si="55"/>
        <v>否</v>
      </c>
      <c r="G1172" s="367" t="str">
        <f t="shared" si="56"/>
        <v>项</v>
      </c>
    </row>
    <row r="1173" ht="36" customHeight="1" spans="1:7">
      <c r="A1173" s="488" t="s">
        <v>2116</v>
      </c>
      <c r="B1173" s="339" t="s">
        <v>2117</v>
      </c>
      <c r="C1173" s="380">
        <v>0</v>
      </c>
      <c r="D1173" s="380">
        <v>0</v>
      </c>
      <c r="E1173" s="401" t="str">
        <f t="shared" si="57"/>
        <v/>
      </c>
      <c r="F1173" s="311" t="str">
        <f t="shared" si="55"/>
        <v>否</v>
      </c>
      <c r="G1173" s="367" t="str">
        <f t="shared" si="56"/>
        <v>项</v>
      </c>
    </row>
    <row r="1174" ht="36" customHeight="1" spans="1:7">
      <c r="A1174" s="488" t="s">
        <v>2118</v>
      </c>
      <c r="B1174" s="339" t="s">
        <v>2119</v>
      </c>
      <c r="C1174" s="380">
        <v>0</v>
      </c>
      <c r="D1174" s="380">
        <v>0</v>
      </c>
      <c r="E1174" s="401" t="str">
        <f t="shared" si="57"/>
        <v/>
      </c>
      <c r="F1174" s="311" t="str">
        <f t="shared" si="55"/>
        <v>否</v>
      </c>
      <c r="G1174" s="367" t="str">
        <f t="shared" si="56"/>
        <v>项</v>
      </c>
    </row>
    <row r="1175" ht="36" customHeight="1" spans="1:7">
      <c r="A1175" s="488" t="s">
        <v>2120</v>
      </c>
      <c r="B1175" s="339" t="s">
        <v>2121</v>
      </c>
      <c r="C1175" s="380">
        <v>0</v>
      </c>
      <c r="D1175" s="380">
        <v>0</v>
      </c>
      <c r="E1175" s="401" t="str">
        <f t="shared" si="57"/>
        <v/>
      </c>
      <c r="F1175" s="311" t="str">
        <f t="shared" si="55"/>
        <v>否</v>
      </c>
      <c r="G1175" s="367" t="str">
        <f t="shared" si="56"/>
        <v>项</v>
      </c>
    </row>
    <row r="1176" ht="36" customHeight="1" spans="1:7">
      <c r="A1176" s="488" t="s">
        <v>2122</v>
      </c>
      <c r="B1176" s="339" t="s">
        <v>2123</v>
      </c>
      <c r="C1176" s="380">
        <v>0</v>
      </c>
      <c r="D1176" s="380">
        <v>0</v>
      </c>
      <c r="E1176" s="401" t="str">
        <f t="shared" si="57"/>
        <v/>
      </c>
      <c r="F1176" s="311" t="str">
        <f t="shared" si="55"/>
        <v>否</v>
      </c>
      <c r="G1176" s="367" t="str">
        <f t="shared" si="56"/>
        <v>项</v>
      </c>
    </row>
    <row r="1177" ht="36" customHeight="1" spans="1:7">
      <c r="A1177" s="488" t="s">
        <v>2124</v>
      </c>
      <c r="B1177" s="339" t="s">
        <v>2125</v>
      </c>
      <c r="C1177" s="380">
        <v>0</v>
      </c>
      <c r="D1177" s="380">
        <v>0</v>
      </c>
      <c r="E1177" s="401" t="str">
        <f t="shared" si="57"/>
        <v/>
      </c>
      <c r="F1177" s="311" t="str">
        <f t="shared" si="55"/>
        <v>否</v>
      </c>
      <c r="G1177" s="367" t="str">
        <f t="shared" si="56"/>
        <v>项</v>
      </c>
    </row>
    <row r="1178" ht="36" customHeight="1" spans="1:7">
      <c r="A1178" s="488" t="s">
        <v>2126</v>
      </c>
      <c r="B1178" s="339" t="s">
        <v>2127</v>
      </c>
      <c r="C1178" s="380">
        <v>0</v>
      </c>
      <c r="D1178" s="380">
        <v>0</v>
      </c>
      <c r="E1178" s="401" t="str">
        <f t="shared" si="57"/>
        <v/>
      </c>
      <c r="F1178" s="311" t="str">
        <f t="shared" si="55"/>
        <v>否</v>
      </c>
      <c r="G1178" s="367" t="str">
        <f t="shared" si="56"/>
        <v>项</v>
      </c>
    </row>
    <row r="1179" ht="36" customHeight="1" spans="1:7">
      <c r="A1179" s="488" t="s">
        <v>2128</v>
      </c>
      <c r="B1179" s="339" t="s">
        <v>2129</v>
      </c>
      <c r="C1179" s="380">
        <v>0</v>
      </c>
      <c r="D1179" s="380">
        <v>0</v>
      </c>
      <c r="E1179" s="401" t="str">
        <f t="shared" si="57"/>
        <v/>
      </c>
      <c r="F1179" s="311" t="str">
        <f t="shared" si="55"/>
        <v>否</v>
      </c>
      <c r="G1179" s="367" t="str">
        <f t="shared" si="56"/>
        <v>项</v>
      </c>
    </row>
    <row r="1180" ht="36" customHeight="1" spans="1:7">
      <c r="A1180" s="488" t="s">
        <v>2130</v>
      </c>
      <c r="B1180" s="339" t="s">
        <v>2131</v>
      </c>
      <c r="C1180" s="380">
        <v>505</v>
      </c>
      <c r="D1180" s="380">
        <v>549</v>
      </c>
      <c r="E1180" s="401">
        <f t="shared" si="57"/>
        <v>0.087</v>
      </c>
      <c r="F1180" s="311" t="str">
        <f t="shared" si="55"/>
        <v>是</v>
      </c>
      <c r="G1180" s="367" t="str">
        <f t="shared" si="56"/>
        <v>项</v>
      </c>
    </row>
    <row r="1181" ht="36" customHeight="1" spans="1:7">
      <c r="A1181" s="488" t="s">
        <v>2132</v>
      </c>
      <c r="B1181" s="339" t="s">
        <v>158</v>
      </c>
      <c r="C1181" s="380">
        <v>863</v>
      </c>
      <c r="D1181" s="380">
        <v>836</v>
      </c>
      <c r="E1181" s="401">
        <f t="shared" si="57"/>
        <v>-0.031</v>
      </c>
      <c r="F1181" s="311" t="str">
        <f t="shared" si="55"/>
        <v>是</v>
      </c>
      <c r="G1181" s="367" t="str">
        <f t="shared" si="56"/>
        <v>项</v>
      </c>
    </row>
    <row r="1182" ht="36" customHeight="1" spans="1:7">
      <c r="A1182" s="488" t="s">
        <v>2133</v>
      </c>
      <c r="B1182" s="339" t="s">
        <v>2134</v>
      </c>
      <c r="C1182" s="380">
        <v>101</v>
      </c>
      <c r="D1182" s="380">
        <v>43</v>
      </c>
      <c r="E1182" s="401">
        <f t="shared" si="57"/>
        <v>-0.574</v>
      </c>
      <c r="F1182" s="311" t="str">
        <f t="shared" si="55"/>
        <v>是</v>
      </c>
      <c r="G1182" s="367" t="str">
        <f t="shared" si="56"/>
        <v>项</v>
      </c>
    </row>
    <row r="1183" ht="36" customHeight="1" spans="1:7">
      <c r="A1183" s="487" t="s">
        <v>2135</v>
      </c>
      <c r="B1183" s="335" t="s">
        <v>2136</v>
      </c>
      <c r="C1183" s="377">
        <v>1088</v>
      </c>
      <c r="D1183" s="377">
        <v>1041</v>
      </c>
      <c r="E1183" s="400">
        <f t="shared" si="57"/>
        <v>-0.043</v>
      </c>
      <c r="F1183" s="311" t="str">
        <f t="shared" si="55"/>
        <v>是</v>
      </c>
      <c r="G1183" s="367" t="str">
        <f t="shared" si="56"/>
        <v>款</v>
      </c>
    </row>
    <row r="1184" ht="36" customHeight="1" spans="1:7">
      <c r="A1184" s="488" t="s">
        <v>2137</v>
      </c>
      <c r="B1184" s="339" t="s">
        <v>140</v>
      </c>
      <c r="C1184" s="380">
        <v>85</v>
      </c>
      <c r="D1184" s="380">
        <v>0</v>
      </c>
      <c r="E1184" s="401">
        <f t="shared" si="57"/>
        <v>-1</v>
      </c>
      <c r="F1184" s="311" t="str">
        <f t="shared" si="55"/>
        <v>是</v>
      </c>
      <c r="G1184" s="367" t="str">
        <f t="shared" si="56"/>
        <v>项</v>
      </c>
    </row>
    <row r="1185" ht="36" customHeight="1" spans="1:7">
      <c r="A1185" s="488" t="s">
        <v>2138</v>
      </c>
      <c r="B1185" s="339" t="s">
        <v>142</v>
      </c>
      <c r="C1185" s="380">
        <v>0</v>
      </c>
      <c r="D1185" s="380">
        <v>0</v>
      </c>
      <c r="E1185" s="401" t="str">
        <f t="shared" si="57"/>
        <v/>
      </c>
      <c r="F1185" s="311" t="str">
        <f t="shared" si="55"/>
        <v>否</v>
      </c>
      <c r="G1185" s="367" t="str">
        <f t="shared" si="56"/>
        <v>项</v>
      </c>
    </row>
    <row r="1186" ht="36" customHeight="1" spans="1:7">
      <c r="A1186" s="488" t="s">
        <v>2139</v>
      </c>
      <c r="B1186" s="339" t="s">
        <v>144</v>
      </c>
      <c r="C1186" s="380">
        <v>0</v>
      </c>
      <c r="D1186" s="380">
        <v>0</v>
      </c>
      <c r="E1186" s="401" t="str">
        <f t="shared" si="57"/>
        <v/>
      </c>
      <c r="F1186" s="311" t="str">
        <f t="shared" si="55"/>
        <v>否</v>
      </c>
      <c r="G1186" s="367" t="str">
        <f t="shared" si="56"/>
        <v>项</v>
      </c>
    </row>
    <row r="1187" ht="36" customHeight="1" spans="1:7">
      <c r="A1187" s="488" t="s">
        <v>2140</v>
      </c>
      <c r="B1187" s="339" t="s">
        <v>2141</v>
      </c>
      <c r="C1187" s="380">
        <v>170</v>
      </c>
      <c r="D1187" s="380">
        <v>408</v>
      </c>
      <c r="E1187" s="401">
        <f t="shared" si="57"/>
        <v>1.4</v>
      </c>
      <c r="F1187" s="311" t="str">
        <f t="shared" si="55"/>
        <v>是</v>
      </c>
      <c r="G1187" s="367" t="str">
        <f t="shared" si="56"/>
        <v>项</v>
      </c>
    </row>
    <row r="1188" ht="36" customHeight="1" spans="1:7">
      <c r="A1188" s="488" t="s">
        <v>2142</v>
      </c>
      <c r="B1188" s="339" t="s">
        <v>2143</v>
      </c>
      <c r="C1188" s="380">
        <v>0</v>
      </c>
      <c r="D1188" s="380">
        <v>0</v>
      </c>
      <c r="E1188" s="401" t="str">
        <f t="shared" si="57"/>
        <v/>
      </c>
      <c r="F1188" s="311" t="str">
        <f t="shared" si="55"/>
        <v>否</v>
      </c>
      <c r="G1188" s="367" t="str">
        <f t="shared" si="56"/>
        <v>项</v>
      </c>
    </row>
    <row r="1189" ht="36" customHeight="1" spans="1:7">
      <c r="A1189" s="488" t="s">
        <v>2144</v>
      </c>
      <c r="B1189" s="339" t="s">
        <v>2145</v>
      </c>
      <c r="C1189" s="380">
        <v>0</v>
      </c>
      <c r="D1189" s="380">
        <v>0</v>
      </c>
      <c r="E1189" s="401" t="str">
        <f t="shared" si="57"/>
        <v/>
      </c>
      <c r="F1189" s="311" t="str">
        <f t="shared" si="55"/>
        <v>否</v>
      </c>
      <c r="G1189" s="367" t="str">
        <f t="shared" si="56"/>
        <v>项</v>
      </c>
    </row>
    <row r="1190" ht="36" customHeight="1" spans="1:7">
      <c r="A1190" s="488" t="s">
        <v>2146</v>
      </c>
      <c r="B1190" s="339" t="s">
        <v>2147</v>
      </c>
      <c r="C1190" s="380">
        <v>0</v>
      </c>
      <c r="D1190" s="380">
        <v>0</v>
      </c>
      <c r="E1190" s="401" t="str">
        <f t="shared" si="57"/>
        <v/>
      </c>
      <c r="F1190" s="311" t="str">
        <f t="shared" si="55"/>
        <v>否</v>
      </c>
      <c r="G1190" s="367" t="str">
        <f t="shared" si="56"/>
        <v>项</v>
      </c>
    </row>
    <row r="1191" ht="36" customHeight="1" spans="1:7">
      <c r="A1191" s="488" t="s">
        <v>2148</v>
      </c>
      <c r="B1191" s="339" t="s">
        <v>2149</v>
      </c>
      <c r="C1191" s="380">
        <v>555</v>
      </c>
      <c r="D1191" s="380">
        <v>612</v>
      </c>
      <c r="E1191" s="401">
        <f t="shared" si="57"/>
        <v>0.103</v>
      </c>
      <c r="F1191" s="311" t="str">
        <f t="shared" si="55"/>
        <v>是</v>
      </c>
      <c r="G1191" s="367" t="str">
        <f t="shared" si="56"/>
        <v>项</v>
      </c>
    </row>
    <row r="1192" ht="36" customHeight="1" spans="1:7">
      <c r="A1192" s="488" t="s">
        <v>2150</v>
      </c>
      <c r="B1192" s="339" t="s">
        <v>2151</v>
      </c>
      <c r="C1192" s="380">
        <v>0</v>
      </c>
      <c r="D1192" s="380">
        <v>0</v>
      </c>
      <c r="E1192" s="401" t="str">
        <f t="shared" si="57"/>
        <v/>
      </c>
      <c r="F1192" s="311" t="str">
        <f t="shared" si="55"/>
        <v>否</v>
      </c>
      <c r="G1192" s="367" t="str">
        <f t="shared" si="56"/>
        <v>项</v>
      </c>
    </row>
    <row r="1193" ht="36" customHeight="1" spans="1:7">
      <c r="A1193" s="488" t="s">
        <v>2152</v>
      </c>
      <c r="B1193" s="339" t="s">
        <v>2153</v>
      </c>
      <c r="C1193" s="380">
        <v>0</v>
      </c>
      <c r="D1193" s="380">
        <v>0</v>
      </c>
      <c r="E1193" s="401" t="str">
        <f t="shared" si="57"/>
        <v/>
      </c>
      <c r="F1193" s="311" t="str">
        <f t="shared" si="55"/>
        <v>否</v>
      </c>
      <c r="G1193" s="367" t="str">
        <f t="shared" si="56"/>
        <v>项</v>
      </c>
    </row>
    <row r="1194" ht="36" customHeight="1" spans="1:7">
      <c r="A1194" s="488" t="s">
        <v>2154</v>
      </c>
      <c r="B1194" s="339" t="s">
        <v>2155</v>
      </c>
      <c r="C1194" s="380">
        <v>0</v>
      </c>
      <c r="D1194" s="380">
        <v>0</v>
      </c>
      <c r="E1194" s="401" t="str">
        <f t="shared" si="57"/>
        <v/>
      </c>
      <c r="F1194" s="311" t="str">
        <f t="shared" si="55"/>
        <v>否</v>
      </c>
      <c r="G1194" s="367" t="str">
        <f t="shared" si="56"/>
        <v>项</v>
      </c>
    </row>
    <row r="1195" ht="36" customHeight="1" spans="1:7">
      <c r="A1195" s="488" t="s">
        <v>2156</v>
      </c>
      <c r="B1195" s="339" t="s">
        <v>2157</v>
      </c>
      <c r="C1195" s="380">
        <v>0</v>
      </c>
      <c r="D1195" s="380">
        <v>0</v>
      </c>
      <c r="E1195" s="401" t="str">
        <f t="shared" si="57"/>
        <v/>
      </c>
      <c r="F1195" s="311" t="str">
        <f t="shared" si="55"/>
        <v>否</v>
      </c>
      <c r="G1195" s="367" t="str">
        <f t="shared" si="56"/>
        <v>项</v>
      </c>
    </row>
    <row r="1196" ht="36" customHeight="1" spans="1:7">
      <c r="A1196" s="488" t="s">
        <v>2158</v>
      </c>
      <c r="B1196" s="339" t="s">
        <v>2159</v>
      </c>
      <c r="C1196" s="380">
        <v>0</v>
      </c>
      <c r="D1196" s="380">
        <v>0</v>
      </c>
      <c r="E1196" s="401" t="str">
        <f t="shared" si="57"/>
        <v/>
      </c>
      <c r="F1196" s="311" t="str">
        <f t="shared" si="55"/>
        <v>否</v>
      </c>
      <c r="G1196" s="367" t="str">
        <f t="shared" si="56"/>
        <v>项</v>
      </c>
    </row>
    <row r="1197" ht="36" customHeight="1" spans="1:7">
      <c r="A1197" s="488" t="s">
        <v>2160</v>
      </c>
      <c r="B1197" s="339" t="s">
        <v>2161</v>
      </c>
      <c r="C1197" s="380">
        <v>278</v>
      </c>
      <c r="D1197" s="380">
        <v>21</v>
      </c>
      <c r="E1197" s="401">
        <f t="shared" si="57"/>
        <v>-0.924</v>
      </c>
      <c r="F1197" s="311" t="str">
        <f t="shared" si="55"/>
        <v>是</v>
      </c>
      <c r="G1197" s="367" t="str">
        <f t="shared" si="56"/>
        <v>项</v>
      </c>
    </row>
    <row r="1198" ht="36" customHeight="1" spans="1:7">
      <c r="A1198" s="487" t="s">
        <v>2162</v>
      </c>
      <c r="B1198" s="335" t="s">
        <v>2163</v>
      </c>
      <c r="C1198" s="377">
        <v>0</v>
      </c>
      <c r="D1198" s="377">
        <v>0</v>
      </c>
      <c r="E1198" s="400" t="str">
        <f t="shared" si="57"/>
        <v/>
      </c>
      <c r="F1198" s="311" t="str">
        <f t="shared" si="55"/>
        <v>否</v>
      </c>
      <c r="G1198" s="367" t="str">
        <f t="shared" si="56"/>
        <v>款</v>
      </c>
    </row>
    <row r="1199" ht="36" customHeight="1" spans="1:7">
      <c r="A1199" s="341">
        <v>2209999</v>
      </c>
      <c r="B1199" s="339" t="s">
        <v>2164</v>
      </c>
      <c r="C1199" s="380">
        <v>0</v>
      </c>
      <c r="D1199" s="380">
        <v>0</v>
      </c>
      <c r="E1199" s="401" t="str">
        <f t="shared" si="57"/>
        <v/>
      </c>
      <c r="F1199" s="311" t="str">
        <f t="shared" si="55"/>
        <v>否</v>
      </c>
      <c r="G1199" s="367" t="str">
        <f t="shared" si="56"/>
        <v>项</v>
      </c>
    </row>
    <row r="1200" ht="36" customHeight="1" spans="1:7">
      <c r="A1200" s="344" t="s">
        <v>2165</v>
      </c>
      <c r="B1200" s="492" t="s">
        <v>520</v>
      </c>
      <c r="C1200" s="493">
        <v>0</v>
      </c>
      <c r="D1200" s="493">
        <v>0</v>
      </c>
      <c r="E1200" s="401" t="str">
        <f t="shared" si="57"/>
        <v/>
      </c>
      <c r="F1200" s="311" t="str">
        <f t="shared" si="55"/>
        <v>否</v>
      </c>
      <c r="G1200" s="367" t="str">
        <f t="shared" si="56"/>
        <v>项</v>
      </c>
    </row>
    <row r="1201" ht="36" customHeight="1" spans="1:7">
      <c r="A1201" s="487" t="s">
        <v>106</v>
      </c>
      <c r="B1201" s="335" t="s">
        <v>107</v>
      </c>
      <c r="C1201" s="377">
        <v>18176</v>
      </c>
      <c r="D1201" s="377">
        <v>18755</v>
      </c>
      <c r="E1201" s="401">
        <f t="shared" si="57"/>
        <v>0.032</v>
      </c>
      <c r="F1201" s="311" t="str">
        <f t="shared" si="55"/>
        <v>是</v>
      </c>
      <c r="G1201" s="367" t="str">
        <f t="shared" si="56"/>
        <v>类</v>
      </c>
    </row>
    <row r="1202" ht="36" customHeight="1" spans="1:7">
      <c r="A1202" s="487" t="s">
        <v>2166</v>
      </c>
      <c r="B1202" s="335" t="s">
        <v>2167</v>
      </c>
      <c r="C1202" s="377">
        <v>1068</v>
      </c>
      <c r="D1202" s="377">
        <v>1643</v>
      </c>
      <c r="E1202" s="400">
        <f t="shared" si="57"/>
        <v>0.538</v>
      </c>
      <c r="F1202" s="311" t="str">
        <f t="shared" si="55"/>
        <v>是</v>
      </c>
      <c r="G1202" s="367" t="str">
        <f t="shared" si="56"/>
        <v>款</v>
      </c>
    </row>
    <row r="1203" ht="36" customHeight="1" spans="1:7">
      <c r="A1203" s="488" t="s">
        <v>2168</v>
      </c>
      <c r="B1203" s="339" t="s">
        <v>2169</v>
      </c>
      <c r="C1203" s="380">
        <v>0</v>
      </c>
      <c r="D1203" s="380">
        <v>0</v>
      </c>
      <c r="E1203" s="401" t="str">
        <f t="shared" si="57"/>
        <v/>
      </c>
      <c r="F1203" s="311" t="str">
        <f t="shared" si="55"/>
        <v>否</v>
      </c>
      <c r="G1203" s="367" t="str">
        <f t="shared" si="56"/>
        <v>项</v>
      </c>
    </row>
    <row r="1204" ht="36" customHeight="1" spans="1:7">
      <c r="A1204" s="488" t="s">
        <v>2170</v>
      </c>
      <c r="B1204" s="339" t="s">
        <v>2171</v>
      </c>
      <c r="C1204" s="380">
        <v>0</v>
      </c>
      <c r="D1204" s="380">
        <v>0</v>
      </c>
      <c r="E1204" s="401" t="str">
        <f t="shared" si="57"/>
        <v/>
      </c>
      <c r="F1204" s="311" t="str">
        <f t="shared" si="55"/>
        <v>否</v>
      </c>
      <c r="G1204" s="367" t="str">
        <f t="shared" si="56"/>
        <v>项</v>
      </c>
    </row>
    <row r="1205" ht="36" customHeight="1" spans="1:7">
      <c r="A1205" s="488" t="s">
        <v>2172</v>
      </c>
      <c r="B1205" s="339" t="s">
        <v>2173</v>
      </c>
      <c r="C1205" s="380">
        <v>0</v>
      </c>
      <c r="D1205" s="380">
        <v>0</v>
      </c>
      <c r="E1205" s="401" t="str">
        <f t="shared" si="57"/>
        <v/>
      </c>
      <c r="F1205" s="311" t="str">
        <f t="shared" si="55"/>
        <v>否</v>
      </c>
      <c r="G1205" s="367" t="str">
        <f t="shared" si="56"/>
        <v>项</v>
      </c>
    </row>
    <row r="1206" ht="36" customHeight="1" spans="1:7">
      <c r="A1206" s="488" t="s">
        <v>2174</v>
      </c>
      <c r="B1206" s="339" t="s">
        <v>2175</v>
      </c>
      <c r="C1206" s="380">
        <v>0</v>
      </c>
      <c r="D1206" s="380">
        <v>0</v>
      </c>
      <c r="E1206" s="401" t="str">
        <f t="shared" si="57"/>
        <v/>
      </c>
      <c r="F1206" s="311" t="str">
        <f t="shared" si="55"/>
        <v>否</v>
      </c>
      <c r="G1206" s="367" t="str">
        <f t="shared" si="56"/>
        <v>项</v>
      </c>
    </row>
    <row r="1207" ht="36" customHeight="1" spans="1:7">
      <c r="A1207" s="488" t="s">
        <v>2176</v>
      </c>
      <c r="B1207" s="339" t="s">
        <v>2177</v>
      </c>
      <c r="C1207" s="380">
        <v>0</v>
      </c>
      <c r="D1207" s="380">
        <v>0</v>
      </c>
      <c r="E1207" s="401" t="str">
        <f t="shared" si="57"/>
        <v/>
      </c>
      <c r="F1207" s="311" t="str">
        <f t="shared" si="55"/>
        <v>否</v>
      </c>
      <c r="G1207" s="367" t="str">
        <f t="shared" si="56"/>
        <v>项</v>
      </c>
    </row>
    <row r="1208" ht="36" customHeight="1" spans="1:7">
      <c r="A1208" s="488" t="s">
        <v>2178</v>
      </c>
      <c r="B1208" s="339" t="s">
        <v>2179</v>
      </c>
      <c r="C1208" s="380">
        <v>1068</v>
      </c>
      <c r="D1208" s="380">
        <v>0</v>
      </c>
      <c r="E1208" s="401">
        <f t="shared" si="57"/>
        <v>-1</v>
      </c>
      <c r="F1208" s="311" t="str">
        <f t="shared" si="55"/>
        <v>是</v>
      </c>
      <c r="G1208" s="367" t="str">
        <f t="shared" si="56"/>
        <v>项</v>
      </c>
    </row>
    <row r="1209" ht="36" customHeight="1" spans="1:7">
      <c r="A1209" s="488" t="s">
        <v>2180</v>
      </c>
      <c r="B1209" s="339" t="s">
        <v>2181</v>
      </c>
      <c r="C1209" s="380">
        <v>0</v>
      </c>
      <c r="D1209" s="380">
        <v>0</v>
      </c>
      <c r="E1209" s="401" t="str">
        <f t="shared" si="57"/>
        <v/>
      </c>
      <c r="F1209" s="311" t="str">
        <f t="shared" si="55"/>
        <v>否</v>
      </c>
      <c r="G1209" s="367" t="str">
        <f t="shared" si="56"/>
        <v>项</v>
      </c>
    </row>
    <row r="1210" ht="36" customHeight="1" spans="1:7">
      <c r="A1210" s="488" t="s">
        <v>2182</v>
      </c>
      <c r="B1210" s="339" t="s">
        <v>2183</v>
      </c>
      <c r="C1210" s="380">
        <v>0</v>
      </c>
      <c r="D1210" s="380">
        <v>0</v>
      </c>
      <c r="E1210" s="401" t="str">
        <f t="shared" si="57"/>
        <v/>
      </c>
      <c r="F1210" s="311" t="str">
        <f t="shared" si="55"/>
        <v>否</v>
      </c>
      <c r="G1210" s="367" t="str">
        <f t="shared" si="56"/>
        <v>项</v>
      </c>
    </row>
    <row r="1211" ht="36" customHeight="1" spans="1:7">
      <c r="A1211" s="488" t="s">
        <v>2184</v>
      </c>
      <c r="B1211" s="339" t="s">
        <v>2185</v>
      </c>
      <c r="C1211" s="380">
        <v>0</v>
      </c>
      <c r="D1211" s="380">
        <v>0</v>
      </c>
      <c r="E1211" s="401" t="str">
        <f t="shared" si="57"/>
        <v/>
      </c>
      <c r="F1211" s="311" t="str">
        <f t="shared" si="55"/>
        <v>否</v>
      </c>
      <c r="G1211" s="367" t="str">
        <f t="shared" si="56"/>
        <v>项</v>
      </c>
    </row>
    <row r="1212" ht="36" customHeight="1" spans="1:7">
      <c r="A1212" s="488" t="s">
        <v>2186</v>
      </c>
      <c r="B1212" s="339" t="s">
        <v>2187</v>
      </c>
      <c r="C1212" s="380">
        <v>0</v>
      </c>
      <c r="D1212" s="380">
        <v>1643</v>
      </c>
      <c r="E1212" s="401" t="str">
        <f t="shared" si="57"/>
        <v/>
      </c>
      <c r="F1212" s="311" t="str">
        <f t="shared" si="55"/>
        <v>是</v>
      </c>
      <c r="G1212" s="367" t="str">
        <f t="shared" si="56"/>
        <v>项</v>
      </c>
    </row>
    <row r="1213" ht="36" customHeight="1" spans="1:7">
      <c r="A1213" s="487" t="s">
        <v>2188</v>
      </c>
      <c r="B1213" s="335" t="s">
        <v>2189</v>
      </c>
      <c r="C1213" s="377">
        <v>16294</v>
      </c>
      <c r="D1213" s="377">
        <v>16441</v>
      </c>
      <c r="E1213" s="400">
        <f t="shared" si="57"/>
        <v>0.009</v>
      </c>
      <c r="F1213" s="311" t="str">
        <f t="shared" si="55"/>
        <v>是</v>
      </c>
      <c r="G1213" s="367" t="str">
        <f t="shared" si="56"/>
        <v>款</v>
      </c>
    </row>
    <row r="1214" ht="36" customHeight="1" spans="1:7">
      <c r="A1214" s="488" t="s">
        <v>2190</v>
      </c>
      <c r="B1214" s="339" t="s">
        <v>2191</v>
      </c>
      <c r="C1214" s="380">
        <v>15223</v>
      </c>
      <c r="D1214" s="380">
        <v>15553</v>
      </c>
      <c r="E1214" s="401">
        <f t="shared" si="57"/>
        <v>0.022</v>
      </c>
      <c r="F1214" s="311" t="str">
        <f t="shared" si="55"/>
        <v>是</v>
      </c>
      <c r="G1214" s="367" t="str">
        <f t="shared" si="56"/>
        <v>项</v>
      </c>
    </row>
    <row r="1215" ht="36" customHeight="1" spans="1:7">
      <c r="A1215" s="488" t="s">
        <v>2192</v>
      </c>
      <c r="B1215" s="339" t="s">
        <v>2193</v>
      </c>
      <c r="C1215" s="380">
        <v>0</v>
      </c>
      <c r="D1215" s="380">
        <v>0</v>
      </c>
      <c r="E1215" s="401" t="str">
        <f t="shared" si="57"/>
        <v/>
      </c>
      <c r="F1215" s="311" t="str">
        <f t="shared" si="55"/>
        <v>否</v>
      </c>
      <c r="G1215" s="367" t="str">
        <f t="shared" si="56"/>
        <v>项</v>
      </c>
    </row>
    <row r="1216" ht="36" customHeight="1" spans="1:7">
      <c r="A1216" s="488" t="s">
        <v>2194</v>
      </c>
      <c r="B1216" s="339" t="s">
        <v>2195</v>
      </c>
      <c r="C1216" s="380">
        <v>1071</v>
      </c>
      <c r="D1216" s="380">
        <v>888</v>
      </c>
      <c r="E1216" s="401">
        <f t="shared" si="57"/>
        <v>-0.171</v>
      </c>
      <c r="F1216" s="311" t="str">
        <f t="shared" si="55"/>
        <v>是</v>
      </c>
      <c r="G1216" s="367" t="str">
        <f t="shared" si="56"/>
        <v>项</v>
      </c>
    </row>
    <row r="1217" ht="36" customHeight="1" spans="1:7">
      <c r="A1217" s="487" t="s">
        <v>2196</v>
      </c>
      <c r="B1217" s="335" t="s">
        <v>2197</v>
      </c>
      <c r="C1217" s="377">
        <v>814</v>
      </c>
      <c r="D1217" s="377">
        <v>670</v>
      </c>
      <c r="E1217" s="400">
        <f t="shared" si="57"/>
        <v>-0.177</v>
      </c>
      <c r="F1217" s="311" t="str">
        <f t="shared" si="55"/>
        <v>是</v>
      </c>
      <c r="G1217" s="367" t="str">
        <f t="shared" si="56"/>
        <v>款</v>
      </c>
    </row>
    <row r="1218" ht="36" customHeight="1" spans="1:7">
      <c r="A1218" s="488" t="s">
        <v>2198</v>
      </c>
      <c r="B1218" s="339" t="s">
        <v>2199</v>
      </c>
      <c r="C1218" s="380">
        <v>0</v>
      </c>
      <c r="D1218" s="380">
        <v>0</v>
      </c>
      <c r="E1218" s="401" t="str">
        <f t="shared" si="57"/>
        <v/>
      </c>
      <c r="F1218" s="311" t="str">
        <f t="shared" si="55"/>
        <v>否</v>
      </c>
      <c r="G1218" s="367" t="str">
        <f t="shared" si="56"/>
        <v>项</v>
      </c>
    </row>
    <row r="1219" ht="36" customHeight="1" spans="1:7">
      <c r="A1219" s="488" t="s">
        <v>2200</v>
      </c>
      <c r="B1219" s="339" t="s">
        <v>2201</v>
      </c>
      <c r="C1219" s="380">
        <v>814</v>
      </c>
      <c r="D1219" s="380">
        <v>670</v>
      </c>
      <c r="E1219" s="401">
        <f t="shared" si="57"/>
        <v>-0.177</v>
      </c>
      <c r="F1219" s="311" t="str">
        <f t="shared" si="55"/>
        <v>是</v>
      </c>
      <c r="G1219" s="367" t="str">
        <f t="shared" si="56"/>
        <v>项</v>
      </c>
    </row>
    <row r="1220" ht="36" customHeight="1" spans="1:7">
      <c r="A1220" s="488" t="s">
        <v>2202</v>
      </c>
      <c r="B1220" s="339" t="s">
        <v>2203</v>
      </c>
      <c r="C1220" s="380">
        <v>0</v>
      </c>
      <c r="D1220" s="380">
        <v>0</v>
      </c>
      <c r="E1220" s="401" t="str">
        <f t="shared" si="57"/>
        <v/>
      </c>
      <c r="F1220" s="311" t="str">
        <f t="shared" ref="F1220:F1283" si="58">IF(LEN(A1220)=3,"是",IF(B1220&lt;&gt;"",IF(SUM(C1220:D1220)&lt;&gt;0,"是","否"),"是"))</f>
        <v>否</v>
      </c>
      <c r="G1220" s="367" t="str">
        <f t="shared" ref="G1220:G1283" si="59">IF(LEN(A1220)=3,"类",IF(LEN(A1220)=5,"款","项"))</f>
        <v>项</v>
      </c>
    </row>
    <row r="1221" ht="36" customHeight="1" spans="1:7">
      <c r="A1221" s="491" t="s">
        <v>2204</v>
      </c>
      <c r="B1221" s="492" t="s">
        <v>520</v>
      </c>
      <c r="C1221" s="493">
        <v>0</v>
      </c>
      <c r="D1221" s="493">
        <v>0</v>
      </c>
      <c r="E1221" s="401" t="str">
        <f t="shared" si="57"/>
        <v/>
      </c>
      <c r="F1221" s="311" t="str">
        <f t="shared" si="58"/>
        <v>否</v>
      </c>
      <c r="G1221" s="367" t="str">
        <f t="shared" si="59"/>
        <v>项</v>
      </c>
    </row>
    <row r="1222" ht="36" customHeight="1" spans="1:7">
      <c r="A1222" s="487" t="s">
        <v>108</v>
      </c>
      <c r="B1222" s="335" t="s">
        <v>109</v>
      </c>
      <c r="C1222" s="377">
        <v>3958</v>
      </c>
      <c r="D1222" s="377">
        <v>275</v>
      </c>
      <c r="E1222" s="401">
        <f t="shared" si="57"/>
        <v>-0.931</v>
      </c>
      <c r="F1222" s="311" t="str">
        <f t="shared" si="58"/>
        <v>是</v>
      </c>
      <c r="G1222" s="367" t="str">
        <f t="shared" si="59"/>
        <v>类</v>
      </c>
    </row>
    <row r="1223" ht="36" customHeight="1" spans="1:7">
      <c r="A1223" s="487" t="s">
        <v>2205</v>
      </c>
      <c r="B1223" s="335" t="s">
        <v>2206</v>
      </c>
      <c r="C1223" s="377">
        <v>1870</v>
      </c>
      <c r="D1223" s="377">
        <v>227</v>
      </c>
      <c r="E1223" s="400">
        <f t="shared" si="57"/>
        <v>-0.879</v>
      </c>
      <c r="F1223" s="311" t="str">
        <f t="shared" si="58"/>
        <v>是</v>
      </c>
      <c r="G1223" s="367" t="str">
        <f t="shared" si="59"/>
        <v>款</v>
      </c>
    </row>
    <row r="1224" ht="36" customHeight="1" spans="1:7">
      <c r="A1224" s="488" t="s">
        <v>2207</v>
      </c>
      <c r="B1224" s="339" t="s">
        <v>140</v>
      </c>
      <c r="C1224" s="380">
        <v>0</v>
      </c>
      <c r="D1224" s="380">
        <v>0</v>
      </c>
      <c r="E1224" s="401" t="str">
        <f t="shared" si="57"/>
        <v/>
      </c>
      <c r="F1224" s="311" t="str">
        <f t="shared" si="58"/>
        <v>否</v>
      </c>
      <c r="G1224" s="367" t="str">
        <f t="shared" si="59"/>
        <v>项</v>
      </c>
    </row>
    <row r="1225" ht="36" customHeight="1" spans="1:7">
      <c r="A1225" s="488" t="s">
        <v>2208</v>
      </c>
      <c r="B1225" s="339" t="s">
        <v>142</v>
      </c>
      <c r="C1225" s="380">
        <v>0</v>
      </c>
      <c r="D1225" s="380">
        <v>0</v>
      </c>
      <c r="E1225" s="401" t="str">
        <f t="shared" si="57"/>
        <v/>
      </c>
      <c r="F1225" s="311" t="str">
        <f t="shared" si="58"/>
        <v>否</v>
      </c>
      <c r="G1225" s="367" t="str">
        <f t="shared" si="59"/>
        <v>项</v>
      </c>
    </row>
    <row r="1226" ht="36" customHeight="1" spans="1:7">
      <c r="A1226" s="488" t="s">
        <v>2209</v>
      </c>
      <c r="B1226" s="339" t="s">
        <v>144</v>
      </c>
      <c r="C1226" s="380">
        <v>0</v>
      </c>
      <c r="D1226" s="380">
        <v>0</v>
      </c>
      <c r="E1226" s="401" t="str">
        <f t="shared" si="57"/>
        <v/>
      </c>
      <c r="F1226" s="311" t="str">
        <f t="shared" si="58"/>
        <v>否</v>
      </c>
      <c r="G1226" s="367" t="str">
        <f t="shared" si="59"/>
        <v>项</v>
      </c>
    </row>
    <row r="1227" ht="36" customHeight="1" spans="1:7">
      <c r="A1227" s="488" t="s">
        <v>2210</v>
      </c>
      <c r="B1227" s="339" t="s">
        <v>2211</v>
      </c>
      <c r="C1227" s="380">
        <v>0</v>
      </c>
      <c r="D1227" s="380">
        <v>0</v>
      </c>
      <c r="E1227" s="401" t="str">
        <f t="shared" si="57"/>
        <v/>
      </c>
      <c r="F1227" s="311" t="str">
        <f t="shared" si="58"/>
        <v>否</v>
      </c>
      <c r="G1227" s="367" t="str">
        <f t="shared" si="59"/>
        <v>项</v>
      </c>
    </row>
    <row r="1228" ht="36" customHeight="1" spans="1:7">
      <c r="A1228" s="488" t="s">
        <v>2212</v>
      </c>
      <c r="B1228" s="339" t="s">
        <v>2213</v>
      </c>
      <c r="C1228" s="380">
        <v>0</v>
      </c>
      <c r="D1228" s="380">
        <v>0</v>
      </c>
      <c r="E1228" s="401" t="str">
        <f t="shared" si="57"/>
        <v/>
      </c>
      <c r="F1228" s="311" t="str">
        <f t="shared" si="58"/>
        <v>否</v>
      </c>
      <c r="G1228" s="367" t="str">
        <f t="shared" si="59"/>
        <v>项</v>
      </c>
    </row>
    <row r="1229" ht="36" customHeight="1" spans="1:7">
      <c r="A1229" s="488" t="s">
        <v>2214</v>
      </c>
      <c r="B1229" s="339" t="s">
        <v>2215</v>
      </c>
      <c r="C1229" s="380">
        <v>0</v>
      </c>
      <c r="D1229" s="380">
        <v>0</v>
      </c>
      <c r="E1229" s="401" t="str">
        <f t="shared" ref="E1229:E1292" si="60">IF(C1229&gt;0,D1229/C1229-1,IF(C1229&lt;0,-(D1229/C1229-1),""))</f>
        <v/>
      </c>
      <c r="F1229" s="311" t="str">
        <f t="shared" si="58"/>
        <v>否</v>
      </c>
      <c r="G1229" s="367" t="str">
        <f t="shared" si="59"/>
        <v>项</v>
      </c>
    </row>
    <row r="1230" ht="36" customHeight="1" spans="1:7">
      <c r="A1230" s="488" t="s">
        <v>2216</v>
      </c>
      <c r="B1230" s="339" t="s">
        <v>2217</v>
      </c>
      <c r="C1230" s="380">
        <v>0</v>
      </c>
      <c r="D1230" s="380">
        <v>0</v>
      </c>
      <c r="E1230" s="401" t="str">
        <f t="shared" si="60"/>
        <v/>
      </c>
      <c r="F1230" s="311" t="str">
        <f t="shared" si="58"/>
        <v>否</v>
      </c>
      <c r="G1230" s="367" t="str">
        <f t="shared" si="59"/>
        <v>项</v>
      </c>
    </row>
    <row r="1231" ht="36" customHeight="1" spans="1:7">
      <c r="A1231" s="488" t="s">
        <v>2218</v>
      </c>
      <c r="B1231" s="339" t="s">
        <v>2219</v>
      </c>
      <c r="C1231" s="380">
        <v>0</v>
      </c>
      <c r="D1231" s="380">
        <v>0</v>
      </c>
      <c r="E1231" s="401" t="str">
        <f t="shared" si="60"/>
        <v/>
      </c>
      <c r="F1231" s="311" t="str">
        <f t="shared" si="58"/>
        <v>否</v>
      </c>
      <c r="G1231" s="367" t="str">
        <f t="shared" si="59"/>
        <v>项</v>
      </c>
    </row>
    <row r="1232" ht="36" customHeight="1" spans="1:7">
      <c r="A1232" s="488" t="s">
        <v>2220</v>
      </c>
      <c r="B1232" s="339" t="s">
        <v>2221</v>
      </c>
      <c r="C1232" s="380">
        <v>0</v>
      </c>
      <c r="D1232" s="380">
        <v>0</v>
      </c>
      <c r="E1232" s="401" t="str">
        <f t="shared" si="60"/>
        <v/>
      </c>
      <c r="F1232" s="311" t="str">
        <f t="shared" si="58"/>
        <v>否</v>
      </c>
      <c r="G1232" s="367" t="str">
        <f t="shared" si="59"/>
        <v>项</v>
      </c>
    </row>
    <row r="1233" ht="36" customHeight="1" spans="1:7">
      <c r="A1233" s="488" t="s">
        <v>2222</v>
      </c>
      <c r="B1233" s="339" t="s">
        <v>2223</v>
      </c>
      <c r="C1233" s="380">
        <v>0</v>
      </c>
      <c r="D1233" s="380">
        <v>0</v>
      </c>
      <c r="E1233" s="401" t="str">
        <f t="shared" si="60"/>
        <v/>
      </c>
      <c r="F1233" s="311" t="str">
        <f t="shared" si="58"/>
        <v>否</v>
      </c>
      <c r="G1233" s="367" t="str">
        <f t="shared" si="59"/>
        <v>项</v>
      </c>
    </row>
    <row r="1234" ht="36" customHeight="1" spans="1:7">
      <c r="A1234" s="488" t="s">
        <v>2224</v>
      </c>
      <c r="B1234" s="339" t="s">
        <v>2225</v>
      </c>
      <c r="C1234" s="380">
        <v>1596</v>
      </c>
      <c r="D1234" s="380">
        <v>0</v>
      </c>
      <c r="E1234" s="401">
        <f t="shared" si="60"/>
        <v>-1</v>
      </c>
      <c r="F1234" s="311" t="str">
        <f t="shared" si="58"/>
        <v>是</v>
      </c>
      <c r="G1234" s="367" t="str">
        <f t="shared" si="59"/>
        <v>项</v>
      </c>
    </row>
    <row r="1235" ht="36" customHeight="1" spans="1:7">
      <c r="A1235" s="488" t="s">
        <v>2226</v>
      </c>
      <c r="B1235" s="339" t="s">
        <v>2227</v>
      </c>
      <c r="C1235" s="380">
        <v>0</v>
      </c>
      <c r="D1235" s="380">
        <v>0</v>
      </c>
      <c r="E1235" s="401" t="str">
        <f t="shared" si="60"/>
        <v/>
      </c>
      <c r="F1235" s="311" t="str">
        <f t="shared" si="58"/>
        <v>否</v>
      </c>
      <c r="G1235" s="367" t="str">
        <f t="shared" si="59"/>
        <v>项</v>
      </c>
    </row>
    <row r="1236" ht="36" customHeight="1" spans="1:7">
      <c r="A1236" s="490">
        <v>2220119</v>
      </c>
      <c r="B1236" s="500" t="s">
        <v>2228</v>
      </c>
      <c r="C1236" s="380">
        <v>0</v>
      </c>
      <c r="D1236" s="380">
        <v>0</v>
      </c>
      <c r="E1236" s="401" t="str">
        <f t="shared" si="60"/>
        <v/>
      </c>
      <c r="F1236" s="311" t="str">
        <f t="shared" si="58"/>
        <v>否</v>
      </c>
      <c r="G1236" s="367" t="str">
        <f t="shared" si="59"/>
        <v>项</v>
      </c>
    </row>
    <row r="1237" ht="36" customHeight="1" spans="1:7">
      <c r="A1237" s="490">
        <v>2220120</v>
      </c>
      <c r="B1237" s="500" t="s">
        <v>2229</v>
      </c>
      <c r="C1237" s="380">
        <v>0</v>
      </c>
      <c r="D1237" s="380">
        <v>0</v>
      </c>
      <c r="E1237" s="401" t="str">
        <f t="shared" si="60"/>
        <v/>
      </c>
      <c r="F1237" s="311" t="str">
        <f t="shared" si="58"/>
        <v>否</v>
      </c>
      <c r="G1237" s="367" t="str">
        <f t="shared" si="59"/>
        <v>项</v>
      </c>
    </row>
    <row r="1238" ht="36" customHeight="1" spans="1:7">
      <c r="A1238" s="490">
        <v>2220121</v>
      </c>
      <c r="B1238" s="500" t="s">
        <v>2230</v>
      </c>
      <c r="C1238" s="380">
        <v>44</v>
      </c>
      <c r="D1238" s="380">
        <v>96</v>
      </c>
      <c r="E1238" s="401">
        <f t="shared" si="60"/>
        <v>1.182</v>
      </c>
      <c r="F1238" s="311" t="str">
        <f t="shared" si="58"/>
        <v>是</v>
      </c>
      <c r="G1238" s="367" t="str">
        <f t="shared" si="59"/>
        <v>项</v>
      </c>
    </row>
    <row r="1239" ht="36" customHeight="1" spans="1:7">
      <c r="A1239" s="488" t="s">
        <v>2231</v>
      </c>
      <c r="B1239" s="339" t="s">
        <v>158</v>
      </c>
      <c r="C1239" s="380">
        <v>156</v>
      </c>
      <c r="D1239" s="380">
        <v>72</v>
      </c>
      <c r="E1239" s="401">
        <f t="shared" si="60"/>
        <v>-0.538</v>
      </c>
      <c r="F1239" s="311" t="str">
        <f t="shared" si="58"/>
        <v>是</v>
      </c>
      <c r="G1239" s="367" t="str">
        <f t="shared" si="59"/>
        <v>项</v>
      </c>
    </row>
    <row r="1240" ht="36" customHeight="1" spans="1:7">
      <c r="A1240" s="488" t="s">
        <v>2232</v>
      </c>
      <c r="B1240" s="339" t="s">
        <v>2233</v>
      </c>
      <c r="C1240" s="380">
        <v>74</v>
      </c>
      <c r="D1240" s="380">
        <v>59</v>
      </c>
      <c r="E1240" s="401">
        <f t="shared" si="60"/>
        <v>-0.203</v>
      </c>
      <c r="F1240" s="311" t="str">
        <f t="shared" si="58"/>
        <v>是</v>
      </c>
      <c r="G1240" s="367" t="str">
        <f t="shared" si="59"/>
        <v>项</v>
      </c>
    </row>
    <row r="1241" ht="36" customHeight="1" spans="1:7">
      <c r="A1241" s="487" t="s">
        <v>2234</v>
      </c>
      <c r="B1241" s="335" t="s">
        <v>2235</v>
      </c>
      <c r="C1241" s="377"/>
      <c r="D1241" s="377"/>
      <c r="E1241" s="400" t="str">
        <f t="shared" si="60"/>
        <v/>
      </c>
      <c r="F1241" s="311" t="str">
        <f t="shared" si="58"/>
        <v>否</v>
      </c>
      <c r="G1241" s="367" t="str">
        <f t="shared" si="59"/>
        <v>款</v>
      </c>
    </row>
    <row r="1242" ht="36" customHeight="1" spans="1:7">
      <c r="A1242" s="488" t="s">
        <v>2236</v>
      </c>
      <c r="B1242" s="339" t="s">
        <v>140</v>
      </c>
      <c r="C1242" s="380"/>
      <c r="D1242" s="380"/>
      <c r="E1242" s="401" t="str">
        <f t="shared" si="60"/>
        <v/>
      </c>
      <c r="F1242" s="311" t="str">
        <f t="shared" si="58"/>
        <v>否</v>
      </c>
      <c r="G1242" s="367" t="str">
        <f t="shared" si="59"/>
        <v>项</v>
      </c>
    </row>
    <row r="1243" ht="36" customHeight="1" spans="1:7">
      <c r="A1243" s="488" t="s">
        <v>2237</v>
      </c>
      <c r="B1243" s="339" t="s">
        <v>142</v>
      </c>
      <c r="C1243" s="380"/>
      <c r="D1243" s="380"/>
      <c r="E1243" s="401" t="str">
        <f t="shared" si="60"/>
        <v/>
      </c>
      <c r="F1243" s="311" t="str">
        <f t="shared" si="58"/>
        <v>否</v>
      </c>
      <c r="G1243" s="367" t="str">
        <f t="shared" si="59"/>
        <v>项</v>
      </c>
    </row>
    <row r="1244" ht="36" customHeight="1" spans="1:7">
      <c r="A1244" s="488" t="s">
        <v>2238</v>
      </c>
      <c r="B1244" s="339" t="s">
        <v>144</v>
      </c>
      <c r="C1244" s="380"/>
      <c r="D1244" s="380"/>
      <c r="E1244" s="401" t="str">
        <f t="shared" si="60"/>
        <v/>
      </c>
      <c r="F1244" s="311" t="str">
        <f t="shared" si="58"/>
        <v>否</v>
      </c>
      <c r="G1244" s="367" t="str">
        <f t="shared" si="59"/>
        <v>项</v>
      </c>
    </row>
    <row r="1245" ht="36" customHeight="1" spans="1:7">
      <c r="A1245" s="488" t="s">
        <v>2239</v>
      </c>
      <c r="B1245" s="339" t="s">
        <v>2240</v>
      </c>
      <c r="C1245" s="380"/>
      <c r="D1245" s="380"/>
      <c r="E1245" s="401" t="str">
        <f t="shared" si="60"/>
        <v/>
      </c>
      <c r="F1245" s="311" t="str">
        <f t="shared" si="58"/>
        <v>否</v>
      </c>
      <c r="G1245" s="367" t="str">
        <f t="shared" si="59"/>
        <v>项</v>
      </c>
    </row>
    <row r="1246" ht="36" customHeight="1" spans="1:7">
      <c r="A1246" s="488" t="s">
        <v>2241</v>
      </c>
      <c r="B1246" s="339" t="s">
        <v>2242</v>
      </c>
      <c r="C1246" s="380"/>
      <c r="D1246" s="380"/>
      <c r="E1246" s="401" t="str">
        <f t="shared" si="60"/>
        <v/>
      </c>
      <c r="F1246" s="311" t="str">
        <f t="shared" si="58"/>
        <v>否</v>
      </c>
      <c r="G1246" s="367" t="str">
        <f t="shared" si="59"/>
        <v>项</v>
      </c>
    </row>
    <row r="1247" ht="36" customHeight="1" spans="1:7">
      <c r="A1247" s="488" t="s">
        <v>2243</v>
      </c>
      <c r="B1247" s="339" t="s">
        <v>2244</v>
      </c>
      <c r="C1247" s="380"/>
      <c r="D1247" s="380"/>
      <c r="E1247" s="401" t="str">
        <f t="shared" si="60"/>
        <v/>
      </c>
      <c r="F1247" s="311" t="str">
        <f t="shared" si="58"/>
        <v>否</v>
      </c>
      <c r="G1247" s="367" t="str">
        <f t="shared" si="59"/>
        <v>项</v>
      </c>
    </row>
    <row r="1248" ht="36" customHeight="1" spans="1:7">
      <c r="A1248" s="488" t="s">
        <v>2245</v>
      </c>
      <c r="B1248" s="339" t="s">
        <v>2246</v>
      </c>
      <c r="C1248" s="380"/>
      <c r="D1248" s="380"/>
      <c r="E1248" s="401" t="str">
        <f t="shared" si="60"/>
        <v/>
      </c>
      <c r="F1248" s="311" t="str">
        <f t="shared" si="58"/>
        <v>否</v>
      </c>
      <c r="G1248" s="367" t="str">
        <f t="shared" si="59"/>
        <v>项</v>
      </c>
    </row>
    <row r="1249" ht="36" customHeight="1" spans="1:7">
      <c r="A1249" s="488" t="s">
        <v>2247</v>
      </c>
      <c r="B1249" s="339" t="s">
        <v>2248</v>
      </c>
      <c r="C1249" s="380"/>
      <c r="D1249" s="380"/>
      <c r="E1249" s="401" t="str">
        <f t="shared" si="60"/>
        <v/>
      </c>
      <c r="F1249" s="311" t="str">
        <f t="shared" si="58"/>
        <v>否</v>
      </c>
      <c r="G1249" s="367" t="str">
        <f t="shared" si="59"/>
        <v>项</v>
      </c>
    </row>
    <row r="1250" ht="36" customHeight="1" spans="1:7">
      <c r="A1250" s="488" t="s">
        <v>2249</v>
      </c>
      <c r="B1250" s="339" t="s">
        <v>2250</v>
      </c>
      <c r="C1250" s="380"/>
      <c r="D1250" s="380"/>
      <c r="E1250" s="401" t="str">
        <f t="shared" si="60"/>
        <v/>
      </c>
      <c r="F1250" s="311" t="str">
        <f t="shared" si="58"/>
        <v>否</v>
      </c>
      <c r="G1250" s="367" t="str">
        <f t="shared" si="59"/>
        <v>项</v>
      </c>
    </row>
    <row r="1251" ht="36" customHeight="1" spans="1:7">
      <c r="A1251" s="488" t="s">
        <v>2251</v>
      </c>
      <c r="B1251" s="339" t="s">
        <v>2252</v>
      </c>
      <c r="C1251" s="380"/>
      <c r="D1251" s="380"/>
      <c r="E1251" s="401" t="str">
        <f t="shared" si="60"/>
        <v/>
      </c>
      <c r="F1251" s="311" t="str">
        <f t="shared" si="58"/>
        <v>否</v>
      </c>
      <c r="G1251" s="367" t="str">
        <f t="shared" si="59"/>
        <v>项</v>
      </c>
    </row>
    <row r="1252" ht="36" customHeight="1" spans="1:7">
      <c r="A1252" s="488" t="s">
        <v>2253</v>
      </c>
      <c r="B1252" s="339" t="s">
        <v>2254</v>
      </c>
      <c r="C1252" s="380"/>
      <c r="D1252" s="380"/>
      <c r="E1252" s="401" t="str">
        <f t="shared" si="60"/>
        <v/>
      </c>
      <c r="F1252" s="311" t="str">
        <f t="shared" si="58"/>
        <v>否</v>
      </c>
      <c r="G1252" s="367" t="str">
        <f t="shared" si="59"/>
        <v>项</v>
      </c>
    </row>
    <row r="1253" ht="36" customHeight="1" spans="1:7">
      <c r="A1253" s="488" t="s">
        <v>2255</v>
      </c>
      <c r="B1253" s="339" t="s">
        <v>158</v>
      </c>
      <c r="C1253" s="380"/>
      <c r="D1253" s="380"/>
      <c r="E1253" s="401" t="str">
        <f t="shared" si="60"/>
        <v/>
      </c>
      <c r="F1253" s="311" t="str">
        <f t="shared" si="58"/>
        <v>否</v>
      </c>
      <c r="G1253" s="367" t="str">
        <f t="shared" si="59"/>
        <v>项</v>
      </c>
    </row>
    <row r="1254" ht="36" customHeight="1" spans="1:7">
      <c r="A1254" s="488" t="s">
        <v>2256</v>
      </c>
      <c r="B1254" s="339" t="s">
        <v>2257</v>
      </c>
      <c r="C1254" s="380"/>
      <c r="D1254" s="380"/>
      <c r="E1254" s="401" t="str">
        <f t="shared" si="60"/>
        <v/>
      </c>
      <c r="F1254" s="311" t="str">
        <f t="shared" si="58"/>
        <v>否</v>
      </c>
      <c r="G1254" s="367" t="str">
        <f t="shared" si="59"/>
        <v>项</v>
      </c>
    </row>
    <row r="1255" ht="36" customHeight="1" spans="1:7">
      <c r="A1255" s="487" t="s">
        <v>2258</v>
      </c>
      <c r="B1255" s="335" t="s">
        <v>2259</v>
      </c>
      <c r="C1255" s="377">
        <v>0</v>
      </c>
      <c r="D1255" s="377">
        <v>0</v>
      </c>
      <c r="E1255" s="400" t="str">
        <f t="shared" si="60"/>
        <v/>
      </c>
      <c r="F1255" s="311" t="str">
        <f t="shared" si="58"/>
        <v>否</v>
      </c>
      <c r="G1255" s="367" t="str">
        <f t="shared" si="59"/>
        <v>款</v>
      </c>
    </row>
    <row r="1256" ht="36" customHeight="1" spans="1:7">
      <c r="A1256" s="488" t="s">
        <v>2260</v>
      </c>
      <c r="B1256" s="339" t="s">
        <v>2261</v>
      </c>
      <c r="C1256" s="380">
        <v>0</v>
      </c>
      <c r="D1256" s="380">
        <v>0</v>
      </c>
      <c r="E1256" s="401" t="str">
        <f t="shared" si="60"/>
        <v/>
      </c>
      <c r="F1256" s="311" t="str">
        <f t="shared" si="58"/>
        <v>否</v>
      </c>
      <c r="G1256" s="367" t="str">
        <f t="shared" si="59"/>
        <v>项</v>
      </c>
    </row>
    <row r="1257" ht="36" customHeight="1" spans="1:7">
      <c r="A1257" s="488" t="s">
        <v>2262</v>
      </c>
      <c r="B1257" s="339" t="s">
        <v>2263</v>
      </c>
      <c r="C1257" s="380">
        <v>0</v>
      </c>
      <c r="D1257" s="380">
        <v>0</v>
      </c>
      <c r="E1257" s="401" t="str">
        <f t="shared" si="60"/>
        <v/>
      </c>
      <c r="F1257" s="311" t="str">
        <f t="shared" si="58"/>
        <v>否</v>
      </c>
      <c r="G1257" s="367" t="str">
        <f t="shared" si="59"/>
        <v>项</v>
      </c>
    </row>
    <row r="1258" ht="36" customHeight="1" spans="1:7">
      <c r="A1258" s="488" t="s">
        <v>2264</v>
      </c>
      <c r="B1258" s="339" t="s">
        <v>2265</v>
      </c>
      <c r="C1258" s="380">
        <v>0</v>
      </c>
      <c r="D1258" s="380">
        <v>0</v>
      </c>
      <c r="E1258" s="401" t="str">
        <f t="shared" si="60"/>
        <v/>
      </c>
      <c r="F1258" s="311" t="str">
        <f t="shared" si="58"/>
        <v>否</v>
      </c>
      <c r="G1258" s="367" t="str">
        <f t="shared" si="59"/>
        <v>项</v>
      </c>
    </row>
    <row r="1259" ht="36" customHeight="1" spans="1:7">
      <c r="A1259" s="490">
        <v>2220305</v>
      </c>
      <c r="B1259" s="500" t="s">
        <v>2266</v>
      </c>
      <c r="C1259" s="380">
        <v>0</v>
      </c>
      <c r="D1259" s="380">
        <v>0</v>
      </c>
      <c r="E1259" s="401" t="str">
        <f t="shared" si="60"/>
        <v/>
      </c>
      <c r="F1259" s="311" t="str">
        <f t="shared" si="58"/>
        <v>否</v>
      </c>
      <c r="G1259" s="367" t="str">
        <f t="shared" si="59"/>
        <v>项</v>
      </c>
    </row>
    <row r="1260" ht="36" customHeight="1" spans="1:7">
      <c r="A1260" s="488" t="s">
        <v>2267</v>
      </c>
      <c r="B1260" s="339" t="s">
        <v>2268</v>
      </c>
      <c r="C1260" s="380">
        <v>0</v>
      </c>
      <c r="D1260" s="380">
        <v>0</v>
      </c>
      <c r="E1260" s="401" t="str">
        <f t="shared" si="60"/>
        <v/>
      </c>
      <c r="F1260" s="311" t="str">
        <f t="shared" si="58"/>
        <v>否</v>
      </c>
      <c r="G1260" s="367" t="str">
        <f t="shared" si="59"/>
        <v>项</v>
      </c>
    </row>
    <row r="1261" ht="36" customHeight="1" spans="1:7">
      <c r="A1261" s="487" t="s">
        <v>2269</v>
      </c>
      <c r="B1261" s="335" t="s">
        <v>2270</v>
      </c>
      <c r="C1261" s="377">
        <v>2040</v>
      </c>
      <c r="D1261" s="377">
        <v>0</v>
      </c>
      <c r="E1261" s="400">
        <f t="shared" si="60"/>
        <v>-1</v>
      </c>
      <c r="F1261" s="311" t="str">
        <f t="shared" si="58"/>
        <v>是</v>
      </c>
      <c r="G1261" s="367" t="str">
        <f t="shared" si="59"/>
        <v>款</v>
      </c>
    </row>
    <row r="1262" ht="36" customHeight="1" spans="1:7">
      <c r="A1262" s="488" t="s">
        <v>2271</v>
      </c>
      <c r="B1262" s="339" t="s">
        <v>2272</v>
      </c>
      <c r="C1262" s="380">
        <v>0</v>
      </c>
      <c r="D1262" s="380">
        <v>0</v>
      </c>
      <c r="E1262" s="401" t="str">
        <f t="shared" si="60"/>
        <v/>
      </c>
      <c r="F1262" s="311" t="str">
        <f t="shared" si="58"/>
        <v>否</v>
      </c>
      <c r="G1262" s="367" t="str">
        <f t="shared" si="59"/>
        <v>项</v>
      </c>
    </row>
    <row r="1263" ht="36" customHeight="1" spans="1:7">
      <c r="A1263" s="488" t="s">
        <v>2273</v>
      </c>
      <c r="B1263" s="339" t="s">
        <v>2274</v>
      </c>
      <c r="C1263" s="380">
        <v>0</v>
      </c>
      <c r="D1263" s="380">
        <v>0</v>
      </c>
      <c r="E1263" s="401" t="str">
        <f t="shared" si="60"/>
        <v/>
      </c>
      <c r="F1263" s="311" t="str">
        <f t="shared" si="58"/>
        <v>否</v>
      </c>
      <c r="G1263" s="367" t="str">
        <f t="shared" si="59"/>
        <v>项</v>
      </c>
    </row>
    <row r="1264" ht="36" customHeight="1" spans="1:7">
      <c r="A1264" s="488" t="s">
        <v>2275</v>
      </c>
      <c r="B1264" s="339" t="s">
        <v>2276</v>
      </c>
      <c r="C1264" s="380">
        <v>2040</v>
      </c>
      <c r="D1264" s="380">
        <v>0</v>
      </c>
      <c r="E1264" s="401">
        <f t="shared" si="60"/>
        <v>-1</v>
      </c>
      <c r="F1264" s="311" t="str">
        <f t="shared" si="58"/>
        <v>是</v>
      </c>
      <c r="G1264" s="367" t="str">
        <f t="shared" si="59"/>
        <v>项</v>
      </c>
    </row>
    <row r="1265" ht="36" customHeight="1" spans="1:7">
      <c r="A1265" s="488" t="s">
        <v>2277</v>
      </c>
      <c r="B1265" s="339" t="s">
        <v>2278</v>
      </c>
      <c r="C1265" s="380">
        <v>0</v>
      </c>
      <c r="D1265" s="380">
        <v>0</v>
      </c>
      <c r="E1265" s="401" t="str">
        <f t="shared" si="60"/>
        <v/>
      </c>
      <c r="F1265" s="311" t="str">
        <f t="shared" si="58"/>
        <v>否</v>
      </c>
      <c r="G1265" s="367" t="str">
        <f t="shared" si="59"/>
        <v>项</v>
      </c>
    </row>
    <row r="1266" ht="36" customHeight="1" spans="1:7">
      <c r="A1266" s="488" t="s">
        <v>2279</v>
      </c>
      <c r="B1266" s="339" t="s">
        <v>2280</v>
      </c>
      <c r="C1266" s="380">
        <v>0</v>
      </c>
      <c r="D1266" s="380">
        <v>0</v>
      </c>
      <c r="E1266" s="401" t="str">
        <f t="shared" si="60"/>
        <v/>
      </c>
      <c r="F1266" s="311" t="str">
        <f t="shared" si="58"/>
        <v>否</v>
      </c>
      <c r="G1266" s="367" t="str">
        <f t="shared" si="59"/>
        <v>项</v>
      </c>
    </row>
    <row r="1267" ht="36" customHeight="1" spans="1:7">
      <c r="A1267" s="487" t="s">
        <v>2281</v>
      </c>
      <c r="B1267" s="335" t="s">
        <v>2282</v>
      </c>
      <c r="C1267" s="377">
        <v>48</v>
      </c>
      <c r="D1267" s="377">
        <v>48</v>
      </c>
      <c r="E1267" s="400">
        <f t="shared" si="60"/>
        <v>0</v>
      </c>
      <c r="F1267" s="311" t="str">
        <f t="shared" si="58"/>
        <v>是</v>
      </c>
      <c r="G1267" s="367" t="str">
        <f t="shared" si="59"/>
        <v>款</v>
      </c>
    </row>
    <row r="1268" ht="36" customHeight="1" spans="1:7">
      <c r="A1268" s="488" t="s">
        <v>2283</v>
      </c>
      <c r="B1268" s="339" t="s">
        <v>2284</v>
      </c>
      <c r="C1268" s="380">
        <v>0</v>
      </c>
      <c r="D1268" s="380">
        <v>0</v>
      </c>
      <c r="E1268" s="401" t="str">
        <f t="shared" si="60"/>
        <v/>
      </c>
      <c r="F1268" s="311" t="str">
        <f t="shared" si="58"/>
        <v>否</v>
      </c>
      <c r="G1268" s="367" t="str">
        <f t="shared" si="59"/>
        <v>项</v>
      </c>
    </row>
    <row r="1269" ht="36" customHeight="1" spans="1:7">
      <c r="A1269" s="488" t="s">
        <v>2285</v>
      </c>
      <c r="B1269" s="339" t="s">
        <v>2286</v>
      </c>
      <c r="C1269" s="380">
        <v>0</v>
      </c>
      <c r="D1269" s="380">
        <v>0</v>
      </c>
      <c r="E1269" s="401" t="str">
        <f t="shared" si="60"/>
        <v/>
      </c>
      <c r="F1269" s="311" t="str">
        <f t="shared" si="58"/>
        <v>否</v>
      </c>
      <c r="G1269" s="367" t="str">
        <f t="shared" si="59"/>
        <v>项</v>
      </c>
    </row>
    <row r="1270" ht="36" customHeight="1" spans="1:7">
      <c r="A1270" s="488" t="s">
        <v>2287</v>
      </c>
      <c r="B1270" s="339" t="s">
        <v>2288</v>
      </c>
      <c r="C1270" s="380">
        <v>48</v>
      </c>
      <c r="D1270" s="380">
        <v>48</v>
      </c>
      <c r="E1270" s="401">
        <f t="shared" si="60"/>
        <v>0</v>
      </c>
      <c r="F1270" s="311" t="str">
        <f t="shared" si="58"/>
        <v>是</v>
      </c>
      <c r="G1270" s="367" t="str">
        <f t="shared" si="59"/>
        <v>项</v>
      </c>
    </row>
    <row r="1271" ht="36" customHeight="1" spans="1:7">
      <c r="A1271" s="488" t="s">
        <v>2289</v>
      </c>
      <c r="B1271" s="339" t="s">
        <v>2290</v>
      </c>
      <c r="C1271" s="380">
        <v>0</v>
      </c>
      <c r="D1271" s="380">
        <v>0</v>
      </c>
      <c r="E1271" s="401" t="str">
        <f t="shared" si="60"/>
        <v/>
      </c>
      <c r="F1271" s="311" t="str">
        <f t="shared" si="58"/>
        <v>否</v>
      </c>
      <c r="G1271" s="367" t="str">
        <f t="shared" si="59"/>
        <v>项</v>
      </c>
    </row>
    <row r="1272" ht="36" customHeight="1" spans="1:7">
      <c r="A1272" s="488" t="s">
        <v>2291</v>
      </c>
      <c r="B1272" s="339" t="s">
        <v>2292</v>
      </c>
      <c r="C1272" s="380">
        <v>0</v>
      </c>
      <c r="D1272" s="380">
        <v>0</v>
      </c>
      <c r="E1272" s="401" t="str">
        <f t="shared" si="60"/>
        <v/>
      </c>
      <c r="F1272" s="311" t="str">
        <f t="shared" si="58"/>
        <v>否</v>
      </c>
      <c r="G1272" s="367" t="str">
        <f t="shared" si="59"/>
        <v>项</v>
      </c>
    </row>
    <row r="1273" ht="36" customHeight="1" spans="1:7">
      <c r="A1273" s="488" t="s">
        <v>2293</v>
      </c>
      <c r="B1273" s="339" t="s">
        <v>2294</v>
      </c>
      <c r="C1273" s="380">
        <v>0</v>
      </c>
      <c r="D1273" s="380">
        <v>0</v>
      </c>
      <c r="E1273" s="401" t="str">
        <f t="shared" si="60"/>
        <v/>
      </c>
      <c r="F1273" s="311" t="str">
        <f t="shared" si="58"/>
        <v>否</v>
      </c>
      <c r="G1273" s="367" t="str">
        <f t="shared" si="59"/>
        <v>项</v>
      </c>
    </row>
    <row r="1274" ht="36" customHeight="1" spans="1:7">
      <c r="A1274" s="488" t="s">
        <v>2295</v>
      </c>
      <c r="B1274" s="339" t="s">
        <v>2296</v>
      </c>
      <c r="C1274" s="380">
        <v>0</v>
      </c>
      <c r="D1274" s="380">
        <v>0</v>
      </c>
      <c r="E1274" s="401" t="str">
        <f t="shared" si="60"/>
        <v/>
      </c>
      <c r="F1274" s="311" t="str">
        <f t="shared" si="58"/>
        <v>否</v>
      </c>
      <c r="G1274" s="367" t="str">
        <f t="shared" si="59"/>
        <v>项</v>
      </c>
    </row>
    <row r="1275" ht="36" customHeight="1" spans="1:7">
      <c r="A1275" s="488" t="s">
        <v>2297</v>
      </c>
      <c r="B1275" s="339" t="s">
        <v>2298</v>
      </c>
      <c r="C1275" s="380">
        <v>0</v>
      </c>
      <c r="D1275" s="380">
        <v>0</v>
      </c>
      <c r="E1275" s="401" t="str">
        <f t="shared" si="60"/>
        <v/>
      </c>
      <c r="F1275" s="311" t="str">
        <f t="shared" si="58"/>
        <v>否</v>
      </c>
      <c r="G1275" s="367" t="str">
        <f t="shared" si="59"/>
        <v>项</v>
      </c>
    </row>
    <row r="1276" ht="36" customHeight="1" spans="1:7">
      <c r="A1276" s="488" t="s">
        <v>2299</v>
      </c>
      <c r="B1276" s="339" t="s">
        <v>2300</v>
      </c>
      <c r="C1276" s="380">
        <v>0</v>
      </c>
      <c r="D1276" s="380">
        <v>0</v>
      </c>
      <c r="E1276" s="401" t="str">
        <f t="shared" si="60"/>
        <v/>
      </c>
      <c r="F1276" s="311" t="str">
        <f t="shared" si="58"/>
        <v>否</v>
      </c>
      <c r="G1276" s="367" t="str">
        <f t="shared" si="59"/>
        <v>项</v>
      </c>
    </row>
    <row r="1277" ht="36" customHeight="1" spans="1:7">
      <c r="A1277" s="488" t="s">
        <v>2301</v>
      </c>
      <c r="B1277" s="339" t="s">
        <v>2302</v>
      </c>
      <c r="C1277" s="380">
        <v>0</v>
      </c>
      <c r="D1277" s="380">
        <v>0</v>
      </c>
      <c r="E1277" s="401" t="str">
        <f t="shared" si="60"/>
        <v/>
      </c>
      <c r="F1277" s="311" t="str">
        <f t="shared" si="58"/>
        <v>否</v>
      </c>
      <c r="G1277" s="367" t="str">
        <f t="shared" si="59"/>
        <v>项</v>
      </c>
    </row>
    <row r="1278" ht="36" customHeight="1" spans="1:7">
      <c r="A1278" s="341">
        <v>2220511</v>
      </c>
      <c r="B1278" s="339" t="s">
        <v>2303</v>
      </c>
      <c r="C1278" s="380">
        <v>0</v>
      </c>
      <c r="D1278" s="380">
        <v>0</v>
      </c>
      <c r="E1278" s="401" t="str">
        <f t="shared" si="60"/>
        <v/>
      </c>
      <c r="F1278" s="311" t="str">
        <f t="shared" si="58"/>
        <v>否</v>
      </c>
      <c r="G1278" s="367" t="str">
        <f t="shared" si="59"/>
        <v>项</v>
      </c>
    </row>
    <row r="1279" ht="36" customHeight="1" spans="1:7">
      <c r="A1279" s="488" t="s">
        <v>2304</v>
      </c>
      <c r="B1279" s="339" t="s">
        <v>2305</v>
      </c>
      <c r="C1279" s="380">
        <v>0</v>
      </c>
      <c r="D1279" s="380">
        <v>0</v>
      </c>
      <c r="E1279" s="401" t="str">
        <f t="shared" si="60"/>
        <v/>
      </c>
      <c r="F1279" s="311" t="str">
        <f t="shared" si="58"/>
        <v>否</v>
      </c>
      <c r="G1279" s="367" t="str">
        <f t="shared" si="59"/>
        <v>项</v>
      </c>
    </row>
    <row r="1280" ht="36" customHeight="1" spans="1:7">
      <c r="A1280" s="487" t="s">
        <v>2306</v>
      </c>
      <c r="B1280" s="492" t="s">
        <v>520</v>
      </c>
      <c r="C1280" s="501">
        <v>0</v>
      </c>
      <c r="D1280" s="501">
        <v>0</v>
      </c>
      <c r="E1280" s="401" t="str">
        <f t="shared" si="60"/>
        <v/>
      </c>
      <c r="F1280" s="311" t="str">
        <f t="shared" si="58"/>
        <v>否</v>
      </c>
      <c r="G1280" s="367" t="str">
        <f t="shared" si="59"/>
        <v>项</v>
      </c>
    </row>
    <row r="1281" ht="36" customHeight="1" spans="1:7">
      <c r="A1281" s="487" t="s">
        <v>110</v>
      </c>
      <c r="B1281" s="335" t="s">
        <v>111</v>
      </c>
      <c r="C1281" s="377">
        <v>7638</v>
      </c>
      <c r="D1281" s="377">
        <v>8557</v>
      </c>
      <c r="E1281" s="401">
        <f t="shared" si="60"/>
        <v>0.12</v>
      </c>
      <c r="F1281" s="311" t="str">
        <f t="shared" si="58"/>
        <v>是</v>
      </c>
      <c r="G1281" s="367" t="str">
        <f t="shared" si="59"/>
        <v>类</v>
      </c>
    </row>
    <row r="1282" ht="36" customHeight="1" spans="1:7">
      <c r="A1282" s="487" t="s">
        <v>2307</v>
      </c>
      <c r="B1282" s="335" t="s">
        <v>2308</v>
      </c>
      <c r="C1282" s="377">
        <v>1621</v>
      </c>
      <c r="D1282" s="377">
        <v>4336</v>
      </c>
      <c r="E1282" s="400">
        <f t="shared" si="60"/>
        <v>1.675</v>
      </c>
      <c r="F1282" s="311" t="str">
        <f t="shared" si="58"/>
        <v>是</v>
      </c>
      <c r="G1282" s="367" t="str">
        <f t="shared" si="59"/>
        <v>款</v>
      </c>
    </row>
    <row r="1283" ht="36" customHeight="1" spans="1:7">
      <c r="A1283" s="488" t="s">
        <v>2309</v>
      </c>
      <c r="B1283" s="339" t="s">
        <v>140</v>
      </c>
      <c r="C1283" s="380">
        <v>1099</v>
      </c>
      <c r="D1283" s="380">
        <v>1466</v>
      </c>
      <c r="E1283" s="401">
        <f t="shared" si="60"/>
        <v>0.334</v>
      </c>
      <c r="F1283" s="311" t="str">
        <f t="shared" si="58"/>
        <v>是</v>
      </c>
      <c r="G1283" s="367" t="str">
        <f t="shared" si="59"/>
        <v>项</v>
      </c>
    </row>
    <row r="1284" ht="36" customHeight="1" spans="1:7">
      <c r="A1284" s="488" t="s">
        <v>2310</v>
      </c>
      <c r="B1284" s="339" t="s">
        <v>142</v>
      </c>
      <c r="C1284" s="380">
        <v>0</v>
      </c>
      <c r="D1284" s="380">
        <v>0</v>
      </c>
      <c r="E1284" s="401" t="str">
        <f t="shared" si="60"/>
        <v/>
      </c>
      <c r="F1284" s="311" t="str">
        <f t="shared" ref="F1284:F1347" si="61">IF(LEN(A1284)=3,"是",IF(B1284&lt;&gt;"",IF(SUM(C1284:D1284)&lt;&gt;0,"是","否"),"是"))</f>
        <v>否</v>
      </c>
      <c r="G1284" s="367" t="str">
        <f t="shared" ref="G1284:G1347" si="62">IF(LEN(A1284)=3,"类",IF(LEN(A1284)=5,"款","项"))</f>
        <v>项</v>
      </c>
    </row>
    <row r="1285" ht="36" customHeight="1" spans="1:7">
      <c r="A1285" s="488" t="s">
        <v>2311</v>
      </c>
      <c r="B1285" s="339" t="s">
        <v>144</v>
      </c>
      <c r="C1285" s="380">
        <v>0</v>
      </c>
      <c r="D1285" s="380">
        <v>0</v>
      </c>
      <c r="E1285" s="401" t="str">
        <f t="shared" si="60"/>
        <v/>
      </c>
      <c r="F1285" s="311" t="str">
        <f t="shared" si="61"/>
        <v>否</v>
      </c>
      <c r="G1285" s="367" t="str">
        <f t="shared" si="62"/>
        <v>项</v>
      </c>
    </row>
    <row r="1286" ht="36" customHeight="1" spans="1:7">
      <c r="A1286" s="488" t="s">
        <v>2312</v>
      </c>
      <c r="B1286" s="339" t="s">
        <v>2313</v>
      </c>
      <c r="C1286" s="380">
        <v>3</v>
      </c>
      <c r="D1286" s="380">
        <v>3</v>
      </c>
      <c r="E1286" s="401">
        <f t="shared" si="60"/>
        <v>0</v>
      </c>
      <c r="F1286" s="311" t="str">
        <f t="shared" si="61"/>
        <v>是</v>
      </c>
      <c r="G1286" s="367" t="str">
        <f t="shared" si="62"/>
        <v>项</v>
      </c>
    </row>
    <row r="1287" ht="36" customHeight="1" spans="1:7">
      <c r="A1287" s="488" t="s">
        <v>2314</v>
      </c>
      <c r="B1287" s="339" t="s">
        <v>2315</v>
      </c>
      <c r="C1287" s="380">
        <v>0</v>
      </c>
      <c r="D1287" s="380">
        <v>0</v>
      </c>
      <c r="E1287" s="401" t="str">
        <f t="shared" si="60"/>
        <v/>
      </c>
      <c r="F1287" s="311" t="str">
        <f t="shared" si="61"/>
        <v>否</v>
      </c>
      <c r="G1287" s="367" t="str">
        <f t="shared" si="62"/>
        <v>项</v>
      </c>
    </row>
    <row r="1288" ht="36" customHeight="1" spans="1:7">
      <c r="A1288" s="488" t="s">
        <v>2316</v>
      </c>
      <c r="B1288" s="339" t="s">
        <v>2317</v>
      </c>
      <c r="C1288" s="380">
        <v>30</v>
      </c>
      <c r="D1288" s="380">
        <v>18</v>
      </c>
      <c r="E1288" s="401">
        <f t="shared" si="60"/>
        <v>-0.4</v>
      </c>
      <c r="F1288" s="311" t="str">
        <f t="shared" si="61"/>
        <v>是</v>
      </c>
      <c r="G1288" s="367" t="str">
        <f t="shared" si="62"/>
        <v>项</v>
      </c>
    </row>
    <row r="1289" ht="36" customHeight="1" spans="1:7">
      <c r="A1289" s="488" t="s">
        <v>2318</v>
      </c>
      <c r="B1289" s="339" t="s">
        <v>2319</v>
      </c>
      <c r="C1289" s="380"/>
      <c r="D1289" s="380"/>
      <c r="E1289" s="401" t="str">
        <f t="shared" si="60"/>
        <v/>
      </c>
      <c r="F1289" s="311" t="str">
        <f t="shared" si="61"/>
        <v>否</v>
      </c>
      <c r="G1289" s="367" t="str">
        <f t="shared" si="62"/>
        <v>项</v>
      </c>
    </row>
    <row r="1290" ht="36" customHeight="1" spans="1:7">
      <c r="A1290" s="488" t="s">
        <v>2320</v>
      </c>
      <c r="B1290" s="339" t="s">
        <v>2321</v>
      </c>
      <c r="C1290" s="380">
        <v>44</v>
      </c>
      <c r="D1290" s="380">
        <v>4</v>
      </c>
      <c r="E1290" s="401">
        <f t="shared" si="60"/>
        <v>-0.909</v>
      </c>
      <c r="F1290" s="311" t="str">
        <f t="shared" si="61"/>
        <v>是</v>
      </c>
      <c r="G1290" s="367" t="str">
        <f t="shared" si="62"/>
        <v>项</v>
      </c>
    </row>
    <row r="1291" ht="36" customHeight="1" spans="1:7">
      <c r="A1291" s="488" t="s">
        <v>2322</v>
      </c>
      <c r="B1291" s="339" t="s">
        <v>2323</v>
      </c>
      <c r="C1291" s="380">
        <v>138</v>
      </c>
      <c r="D1291" s="380">
        <v>2536</v>
      </c>
      <c r="E1291" s="401">
        <f t="shared" si="60"/>
        <v>17.377</v>
      </c>
      <c r="F1291" s="311" t="str">
        <f t="shared" si="61"/>
        <v>是</v>
      </c>
      <c r="G1291" s="367" t="str">
        <f t="shared" si="62"/>
        <v>项</v>
      </c>
    </row>
    <row r="1292" ht="36" customHeight="1" spans="1:7">
      <c r="A1292" s="488" t="s">
        <v>2324</v>
      </c>
      <c r="B1292" s="339" t="s">
        <v>158</v>
      </c>
      <c r="C1292" s="380">
        <v>294</v>
      </c>
      <c r="D1292" s="380">
        <v>297</v>
      </c>
      <c r="E1292" s="401">
        <f t="shared" si="60"/>
        <v>0.01</v>
      </c>
      <c r="F1292" s="311" t="str">
        <f t="shared" si="61"/>
        <v>是</v>
      </c>
      <c r="G1292" s="367" t="str">
        <f t="shared" si="62"/>
        <v>项</v>
      </c>
    </row>
    <row r="1293" ht="36" customHeight="1" spans="1:7">
      <c r="A1293" s="488" t="s">
        <v>2325</v>
      </c>
      <c r="B1293" s="339" t="s">
        <v>2326</v>
      </c>
      <c r="C1293" s="380">
        <v>13</v>
      </c>
      <c r="D1293" s="380">
        <v>12</v>
      </c>
      <c r="E1293" s="401">
        <f t="shared" ref="E1293:E1355" si="63">IF(C1293&gt;0,D1293/C1293-1,IF(C1293&lt;0,-(D1293/C1293-1),""))</f>
        <v>-0.077</v>
      </c>
      <c r="F1293" s="311" t="str">
        <f t="shared" si="61"/>
        <v>是</v>
      </c>
      <c r="G1293" s="367" t="str">
        <f t="shared" si="62"/>
        <v>项</v>
      </c>
    </row>
    <row r="1294" ht="36" customHeight="1" spans="1:7">
      <c r="A1294" s="487" t="s">
        <v>2327</v>
      </c>
      <c r="B1294" s="335" t="s">
        <v>2328</v>
      </c>
      <c r="C1294" s="377">
        <v>2427</v>
      </c>
      <c r="D1294" s="377">
        <v>2866</v>
      </c>
      <c r="E1294" s="400">
        <f t="shared" si="63"/>
        <v>0.181</v>
      </c>
      <c r="F1294" s="311" t="str">
        <f t="shared" si="61"/>
        <v>是</v>
      </c>
      <c r="G1294" s="367" t="str">
        <f t="shared" si="62"/>
        <v>款</v>
      </c>
    </row>
    <row r="1295" ht="36" customHeight="1" spans="1:7">
      <c r="A1295" s="488" t="s">
        <v>2329</v>
      </c>
      <c r="B1295" s="339" t="s">
        <v>140</v>
      </c>
      <c r="C1295" s="380">
        <v>2410</v>
      </c>
      <c r="D1295" s="380">
        <v>2238</v>
      </c>
      <c r="E1295" s="401">
        <f t="shared" si="63"/>
        <v>-0.071</v>
      </c>
      <c r="F1295" s="311" t="str">
        <f t="shared" si="61"/>
        <v>是</v>
      </c>
      <c r="G1295" s="367" t="str">
        <f t="shared" si="62"/>
        <v>项</v>
      </c>
    </row>
    <row r="1296" ht="36" customHeight="1" spans="1:7">
      <c r="A1296" s="488" t="s">
        <v>2330</v>
      </c>
      <c r="B1296" s="339" t="s">
        <v>142</v>
      </c>
      <c r="C1296" s="380">
        <v>0</v>
      </c>
      <c r="D1296" s="380">
        <v>0</v>
      </c>
      <c r="E1296" s="401" t="str">
        <f t="shared" si="63"/>
        <v/>
      </c>
      <c r="F1296" s="311" t="str">
        <f t="shared" si="61"/>
        <v>否</v>
      </c>
      <c r="G1296" s="367" t="str">
        <f t="shared" si="62"/>
        <v>项</v>
      </c>
    </row>
    <row r="1297" ht="36" customHeight="1" spans="1:7">
      <c r="A1297" s="488" t="s">
        <v>2331</v>
      </c>
      <c r="B1297" s="339" t="s">
        <v>144</v>
      </c>
      <c r="C1297" s="380">
        <v>0</v>
      </c>
      <c r="D1297" s="380">
        <v>0</v>
      </c>
      <c r="E1297" s="401" t="str">
        <f t="shared" si="63"/>
        <v/>
      </c>
      <c r="F1297" s="311" t="str">
        <f t="shared" si="61"/>
        <v>否</v>
      </c>
      <c r="G1297" s="367" t="str">
        <f t="shared" si="62"/>
        <v>项</v>
      </c>
    </row>
    <row r="1298" ht="36" customHeight="1" spans="1:7">
      <c r="A1298" s="488" t="s">
        <v>2332</v>
      </c>
      <c r="B1298" s="339" t="s">
        <v>2333</v>
      </c>
      <c r="C1298" s="380">
        <v>17</v>
      </c>
      <c r="D1298" s="380">
        <v>628</v>
      </c>
      <c r="E1298" s="401">
        <f t="shared" si="63"/>
        <v>35.941</v>
      </c>
      <c r="F1298" s="311" t="str">
        <f t="shared" si="61"/>
        <v>是</v>
      </c>
      <c r="G1298" s="367" t="str">
        <f t="shared" si="62"/>
        <v>项</v>
      </c>
    </row>
    <row r="1299" ht="36" customHeight="1" spans="1:7">
      <c r="A1299" s="488" t="s">
        <v>2334</v>
      </c>
      <c r="B1299" s="339" t="s">
        <v>2335</v>
      </c>
      <c r="C1299" s="380">
        <v>0</v>
      </c>
      <c r="D1299" s="380">
        <v>0</v>
      </c>
      <c r="E1299" s="401" t="str">
        <f t="shared" si="63"/>
        <v/>
      </c>
      <c r="F1299" s="311" t="str">
        <f t="shared" si="61"/>
        <v>否</v>
      </c>
      <c r="G1299" s="367" t="str">
        <f t="shared" si="62"/>
        <v>项</v>
      </c>
    </row>
    <row r="1300" ht="36" customHeight="1" spans="1:7">
      <c r="A1300" s="487" t="s">
        <v>2336</v>
      </c>
      <c r="B1300" s="335" t="s">
        <v>2337</v>
      </c>
      <c r="C1300" s="377"/>
      <c r="D1300" s="377"/>
      <c r="E1300" s="401" t="str">
        <f t="shared" si="63"/>
        <v/>
      </c>
      <c r="F1300" s="311" t="str">
        <f t="shared" si="61"/>
        <v>否</v>
      </c>
      <c r="G1300" s="367" t="str">
        <f t="shared" si="62"/>
        <v>款</v>
      </c>
    </row>
    <row r="1301" ht="36" customHeight="1" spans="1:7">
      <c r="A1301" s="488" t="s">
        <v>2338</v>
      </c>
      <c r="B1301" s="339" t="s">
        <v>140</v>
      </c>
      <c r="C1301" s="380"/>
      <c r="D1301" s="380"/>
      <c r="E1301" s="401" t="str">
        <f t="shared" si="63"/>
        <v/>
      </c>
      <c r="F1301" s="311" t="str">
        <f t="shared" si="61"/>
        <v>否</v>
      </c>
      <c r="G1301" s="367" t="str">
        <f t="shared" si="62"/>
        <v>项</v>
      </c>
    </row>
    <row r="1302" ht="36" customHeight="1" spans="1:7">
      <c r="A1302" s="488" t="s">
        <v>2339</v>
      </c>
      <c r="B1302" s="339" t="s">
        <v>142</v>
      </c>
      <c r="C1302" s="380"/>
      <c r="D1302" s="380"/>
      <c r="E1302" s="401" t="str">
        <f t="shared" si="63"/>
        <v/>
      </c>
      <c r="F1302" s="311" t="str">
        <f t="shared" si="61"/>
        <v>否</v>
      </c>
      <c r="G1302" s="367" t="str">
        <f t="shared" si="62"/>
        <v>项</v>
      </c>
    </row>
    <row r="1303" ht="36" customHeight="1" spans="1:7">
      <c r="A1303" s="488" t="s">
        <v>2340</v>
      </c>
      <c r="B1303" s="339" t="s">
        <v>144</v>
      </c>
      <c r="C1303" s="380"/>
      <c r="D1303" s="380"/>
      <c r="E1303" s="401" t="str">
        <f t="shared" si="63"/>
        <v/>
      </c>
      <c r="F1303" s="311" t="str">
        <f t="shared" si="61"/>
        <v>否</v>
      </c>
      <c r="G1303" s="367" t="str">
        <f t="shared" si="62"/>
        <v>项</v>
      </c>
    </row>
    <row r="1304" ht="36" customHeight="1" spans="1:7">
      <c r="A1304" s="488" t="s">
        <v>2341</v>
      </c>
      <c r="B1304" s="339" t="s">
        <v>2342</v>
      </c>
      <c r="C1304" s="380"/>
      <c r="D1304" s="380"/>
      <c r="E1304" s="401" t="str">
        <f t="shared" si="63"/>
        <v/>
      </c>
      <c r="F1304" s="311" t="str">
        <f t="shared" si="61"/>
        <v>否</v>
      </c>
      <c r="G1304" s="367" t="str">
        <f t="shared" si="62"/>
        <v>项</v>
      </c>
    </row>
    <row r="1305" ht="36" customHeight="1" spans="1:7">
      <c r="A1305" s="488" t="s">
        <v>2343</v>
      </c>
      <c r="B1305" s="339" t="s">
        <v>2344</v>
      </c>
      <c r="C1305" s="380"/>
      <c r="D1305" s="380"/>
      <c r="E1305" s="401" t="str">
        <f t="shared" si="63"/>
        <v/>
      </c>
      <c r="F1305" s="311" t="str">
        <f t="shared" si="61"/>
        <v>否</v>
      </c>
      <c r="G1305" s="367" t="str">
        <f t="shared" si="62"/>
        <v>项</v>
      </c>
    </row>
    <row r="1306" ht="36" customHeight="1" spans="1:7">
      <c r="A1306" s="487" t="s">
        <v>2345</v>
      </c>
      <c r="B1306" s="335" t="s">
        <v>2346</v>
      </c>
      <c r="C1306" s="377">
        <v>0</v>
      </c>
      <c r="D1306" s="377">
        <v>0</v>
      </c>
      <c r="E1306" s="401" t="str">
        <f t="shared" si="63"/>
        <v/>
      </c>
      <c r="F1306" s="311" t="str">
        <f t="shared" si="61"/>
        <v>否</v>
      </c>
      <c r="G1306" s="367" t="str">
        <f t="shared" si="62"/>
        <v>款</v>
      </c>
    </row>
    <row r="1307" ht="36" customHeight="1" spans="1:7">
      <c r="A1307" s="488" t="s">
        <v>2347</v>
      </c>
      <c r="B1307" s="339" t="s">
        <v>140</v>
      </c>
      <c r="C1307" s="380">
        <v>0</v>
      </c>
      <c r="D1307" s="380">
        <v>0</v>
      </c>
      <c r="E1307" s="401" t="str">
        <f t="shared" si="63"/>
        <v/>
      </c>
      <c r="F1307" s="311" t="str">
        <f t="shared" si="61"/>
        <v>否</v>
      </c>
      <c r="G1307" s="367" t="str">
        <f t="shared" si="62"/>
        <v>项</v>
      </c>
    </row>
    <row r="1308" ht="36" customHeight="1" spans="1:7">
      <c r="A1308" s="488" t="s">
        <v>2348</v>
      </c>
      <c r="B1308" s="339" t="s">
        <v>142</v>
      </c>
      <c r="C1308" s="380">
        <v>0</v>
      </c>
      <c r="D1308" s="380">
        <v>0</v>
      </c>
      <c r="E1308" s="401" t="str">
        <f t="shared" si="63"/>
        <v/>
      </c>
      <c r="F1308" s="311" t="str">
        <f t="shared" si="61"/>
        <v>否</v>
      </c>
      <c r="G1308" s="367" t="str">
        <f t="shared" si="62"/>
        <v>项</v>
      </c>
    </row>
    <row r="1309" ht="36" customHeight="1" spans="1:7">
      <c r="A1309" s="488" t="s">
        <v>2349</v>
      </c>
      <c r="B1309" s="339" t="s">
        <v>144</v>
      </c>
      <c r="C1309" s="380">
        <v>0</v>
      </c>
      <c r="D1309" s="380">
        <v>0</v>
      </c>
      <c r="E1309" s="401" t="str">
        <f t="shared" si="63"/>
        <v/>
      </c>
      <c r="F1309" s="311" t="str">
        <f t="shared" si="61"/>
        <v>否</v>
      </c>
      <c r="G1309" s="367" t="str">
        <f t="shared" si="62"/>
        <v>项</v>
      </c>
    </row>
    <row r="1310" ht="36" customHeight="1" spans="1:7">
      <c r="A1310" s="488" t="s">
        <v>2350</v>
      </c>
      <c r="B1310" s="339" t="s">
        <v>2351</v>
      </c>
      <c r="C1310" s="380">
        <v>0</v>
      </c>
      <c r="D1310" s="380">
        <v>0</v>
      </c>
      <c r="E1310" s="401" t="str">
        <f t="shared" si="63"/>
        <v/>
      </c>
      <c r="F1310" s="311" t="str">
        <f t="shared" si="61"/>
        <v>否</v>
      </c>
      <c r="G1310" s="367" t="str">
        <f t="shared" si="62"/>
        <v>项</v>
      </c>
    </row>
    <row r="1311" ht="36" customHeight="1" spans="1:7">
      <c r="A1311" s="488" t="s">
        <v>2352</v>
      </c>
      <c r="B1311" s="339" t="s">
        <v>2353</v>
      </c>
      <c r="C1311" s="380">
        <v>0</v>
      </c>
      <c r="D1311" s="380">
        <v>0</v>
      </c>
      <c r="E1311" s="401" t="str">
        <f t="shared" si="63"/>
        <v/>
      </c>
      <c r="F1311" s="311" t="str">
        <f t="shared" si="61"/>
        <v>否</v>
      </c>
      <c r="G1311" s="367" t="str">
        <f t="shared" si="62"/>
        <v>项</v>
      </c>
    </row>
    <row r="1312" ht="36" customHeight="1" spans="1:7">
      <c r="A1312" s="488" t="s">
        <v>2354</v>
      </c>
      <c r="B1312" s="339" t="s">
        <v>158</v>
      </c>
      <c r="C1312" s="380">
        <v>0</v>
      </c>
      <c r="D1312" s="380">
        <v>0</v>
      </c>
      <c r="E1312" s="401" t="str">
        <f t="shared" si="63"/>
        <v/>
      </c>
      <c r="F1312" s="311" t="str">
        <f t="shared" si="61"/>
        <v>否</v>
      </c>
      <c r="G1312" s="367" t="str">
        <f t="shared" si="62"/>
        <v>项</v>
      </c>
    </row>
    <row r="1313" ht="36" customHeight="1" spans="1:7">
      <c r="A1313" s="488" t="s">
        <v>2355</v>
      </c>
      <c r="B1313" s="339" t="s">
        <v>2356</v>
      </c>
      <c r="C1313" s="380">
        <v>0</v>
      </c>
      <c r="D1313" s="380">
        <v>0</v>
      </c>
      <c r="E1313" s="401" t="str">
        <f t="shared" si="63"/>
        <v/>
      </c>
      <c r="F1313" s="311" t="str">
        <f t="shared" si="61"/>
        <v>否</v>
      </c>
      <c r="G1313" s="367" t="str">
        <f t="shared" si="62"/>
        <v>项</v>
      </c>
    </row>
    <row r="1314" ht="36" customHeight="1" spans="1:7">
      <c r="A1314" s="487" t="s">
        <v>2357</v>
      </c>
      <c r="B1314" s="335" t="s">
        <v>2358</v>
      </c>
      <c r="C1314" s="377">
        <v>640</v>
      </c>
      <c r="D1314" s="377">
        <v>740</v>
      </c>
      <c r="E1314" s="400">
        <f t="shared" si="63"/>
        <v>0.156</v>
      </c>
      <c r="F1314" s="311" t="str">
        <f t="shared" si="61"/>
        <v>是</v>
      </c>
      <c r="G1314" s="367" t="str">
        <f t="shared" si="62"/>
        <v>款</v>
      </c>
    </row>
    <row r="1315" ht="36" customHeight="1" spans="1:7">
      <c r="A1315" s="488" t="s">
        <v>2359</v>
      </c>
      <c r="B1315" s="339" t="s">
        <v>140</v>
      </c>
      <c r="C1315" s="380">
        <v>411</v>
      </c>
      <c r="D1315" s="380">
        <v>463</v>
      </c>
      <c r="E1315" s="401">
        <f t="shared" si="63"/>
        <v>0.127</v>
      </c>
      <c r="F1315" s="311" t="str">
        <f t="shared" si="61"/>
        <v>是</v>
      </c>
      <c r="G1315" s="367" t="str">
        <f t="shared" si="62"/>
        <v>项</v>
      </c>
    </row>
    <row r="1316" ht="36" customHeight="1" spans="1:7">
      <c r="A1316" s="488" t="s">
        <v>2360</v>
      </c>
      <c r="B1316" s="339" t="s">
        <v>142</v>
      </c>
      <c r="C1316" s="380">
        <v>0</v>
      </c>
      <c r="D1316" s="380">
        <v>0</v>
      </c>
      <c r="E1316" s="401" t="str">
        <f t="shared" si="63"/>
        <v/>
      </c>
      <c r="F1316" s="311" t="str">
        <f t="shared" si="61"/>
        <v>否</v>
      </c>
      <c r="G1316" s="367" t="str">
        <f t="shared" si="62"/>
        <v>项</v>
      </c>
    </row>
    <row r="1317" ht="36" customHeight="1" spans="1:7">
      <c r="A1317" s="488" t="s">
        <v>2361</v>
      </c>
      <c r="B1317" s="339" t="s">
        <v>144</v>
      </c>
      <c r="C1317" s="380">
        <v>0</v>
      </c>
      <c r="D1317" s="380">
        <v>0</v>
      </c>
      <c r="E1317" s="401" t="str">
        <f t="shared" si="63"/>
        <v/>
      </c>
      <c r="F1317" s="311" t="str">
        <f t="shared" si="61"/>
        <v>否</v>
      </c>
      <c r="G1317" s="367" t="str">
        <f t="shared" si="62"/>
        <v>项</v>
      </c>
    </row>
    <row r="1318" ht="36" customHeight="1" spans="1:7">
      <c r="A1318" s="488" t="s">
        <v>2362</v>
      </c>
      <c r="B1318" s="339" t="s">
        <v>2363</v>
      </c>
      <c r="C1318" s="380">
        <v>0</v>
      </c>
      <c r="D1318" s="380">
        <v>0</v>
      </c>
      <c r="E1318" s="401" t="str">
        <f t="shared" si="63"/>
        <v/>
      </c>
      <c r="F1318" s="311" t="str">
        <f t="shared" si="61"/>
        <v>否</v>
      </c>
      <c r="G1318" s="367" t="str">
        <f t="shared" si="62"/>
        <v>项</v>
      </c>
    </row>
    <row r="1319" ht="36" customHeight="1" spans="1:7">
      <c r="A1319" s="488" t="s">
        <v>2364</v>
      </c>
      <c r="B1319" s="339" t="s">
        <v>2365</v>
      </c>
      <c r="C1319" s="380">
        <v>10</v>
      </c>
      <c r="D1319" s="380">
        <v>34</v>
      </c>
      <c r="E1319" s="401">
        <f t="shared" si="63"/>
        <v>2.4</v>
      </c>
      <c r="F1319" s="311" t="str">
        <f t="shared" si="61"/>
        <v>是</v>
      </c>
      <c r="G1319" s="367" t="str">
        <f t="shared" si="62"/>
        <v>项</v>
      </c>
    </row>
    <row r="1320" ht="36" customHeight="1" spans="1:7">
      <c r="A1320" s="488" t="s">
        <v>2366</v>
      </c>
      <c r="B1320" s="339" t="s">
        <v>2367</v>
      </c>
      <c r="C1320" s="380">
        <v>19</v>
      </c>
      <c r="D1320" s="380">
        <v>13</v>
      </c>
      <c r="E1320" s="401">
        <f t="shared" si="63"/>
        <v>-0.316</v>
      </c>
      <c r="F1320" s="311" t="str">
        <f t="shared" si="61"/>
        <v>是</v>
      </c>
      <c r="G1320" s="367" t="str">
        <f t="shared" si="62"/>
        <v>项</v>
      </c>
    </row>
    <row r="1321" ht="36" customHeight="1" spans="1:7">
      <c r="A1321" s="488" t="s">
        <v>2368</v>
      </c>
      <c r="B1321" s="339" t="s">
        <v>2369</v>
      </c>
      <c r="C1321" s="380">
        <v>11</v>
      </c>
      <c r="D1321" s="380">
        <v>67</v>
      </c>
      <c r="E1321" s="401">
        <f t="shared" si="63"/>
        <v>5.091</v>
      </c>
      <c r="F1321" s="311" t="str">
        <f t="shared" si="61"/>
        <v>是</v>
      </c>
      <c r="G1321" s="367" t="str">
        <f t="shared" si="62"/>
        <v>项</v>
      </c>
    </row>
    <row r="1322" ht="36" customHeight="1" spans="1:7">
      <c r="A1322" s="488" t="s">
        <v>2370</v>
      </c>
      <c r="B1322" s="339" t="s">
        <v>2371</v>
      </c>
      <c r="C1322" s="380">
        <v>0</v>
      </c>
      <c r="D1322" s="380">
        <v>0</v>
      </c>
      <c r="E1322" s="401" t="str">
        <f t="shared" si="63"/>
        <v/>
      </c>
      <c r="F1322" s="311" t="str">
        <f t="shared" si="61"/>
        <v>否</v>
      </c>
      <c r="G1322" s="367" t="str">
        <f t="shared" si="62"/>
        <v>项</v>
      </c>
    </row>
    <row r="1323" ht="36" customHeight="1" spans="1:7">
      <c r="A1323" s="488" t="s">
        <v>2372</v>
      </c>
      <c r="B1323" s="339" t="s">
        <v>2373</v>
      </c>
      <c r="C1323" s="380">
        <v>0</v>
      </c>
      <c r="D1323" s="380">
        <v>0</v>
      </c>
      <c r="E1323" s="401" t="str">
        <f t="shared" si="63"/>
        <v/>
      </c>
      <c r="F1323" s="311" t="str">
        <f t="shared" si="61"/>
        <v>否</v>
      </c>
      <c r="G1323" s="367" t="str">
        <f t="shared" si="62"/>
        <v>项</v>
      </c>
    </row>
    <row r="1324" ht="36" customHeight="1" spans="1:7">
      <c r="A1324" s="488" t="s">
        <v>2374</v>
      </c>
      <c r="B1324" s="339" t="s">
        <v>2375</v>
      </c>
      <c r="C1324" s="380">
        <v>0</v>
      </c>
      <c r="D1324" s="380">
        <v>0</v>
      </c>
      <c r="E1324" s="401" t="str">
        <f t="shared" si="63"/>
        <v/>
      </c>
      <c r="F1324" s="311" t="str">
        <f t="shared" si="61"/>
        <v>否</v>
      </c>
      <c r="G1324" s="367" t="str">
        <f t="shared" si="62"/>
        <v>项</v>
      </c>
    </row>
    <row r="1325" ht="36" customHeight="1" spans="1:7">
      <c r="A1325" s="488" t="s">
        <v>2376</v>
      </c>
      <c r="B1325" s="339" t="s">
        <v>2377</v>
      </c>
      <c r="C1325" s="380">
        <v>189</v>
      </c>
      <c r="D1325" s="380">
        <v>164</v>
      </c>
      <c r="E1325" s="401">
        <f t="shared" si="63"/>
        <v>-0.132</v>
      </c>
      <c r="F1325" s="311" t="str">
        <f t="shared" si="61"/>
        <v>是</v>
      </c>
      <c r="G1325" s="367" t="str">
        <f t="shared" si="62"/>
        <v>项</v>
      </c>
    </row>
    <row r="1326" ht="36" customHeight="1" spans="1:7">
      <c r="A1326" s="488" t="s">
        <v>2378</v>
      </c>
      <c r="B1326" s="339" t="s">
        <v>2379</v>
      </c>
      <c r="C1326" s="380">
        <v>0</v>
      </c>
      <c r="D1326" s="380">
        <v>0</v>
      </c>
      <c r="E1326" s="401" t="str">
        <f t="shared" si="63"/>
        <v/>
      </c>
      <c r="F1326" s="311" t="str">
        <f t="shared" si="61"/>
        <v>否</v>
      </c>
      <c r="G1326" s="367" t="str">
        <f t="shared" si="62"/>
        <v>项</v>
      </c>
    </row>
    <row r="1327" ht="36" customHeight="1" spans="1:7">
      <c r="A1327" s="487" t="s">
        <v>2380</v>
      </c>
      <c r="B1327" s="335" t="s">
        <v>2381</v>
      </c>
      <c r="C1327" s="377">
        <v>2871</v>
      </c>
      <c r="D1327" s="377">
        <v>614</v>
      </c>
      <c r="E1327" s="400">
        <f t="shared" si="63"/>
        <v>-0.786</v>
      </c>
      <c r="F1327" s="311" t="str">
        <f t="shared" si="61"/>
        <v>是</v>
      </c>
      <c r="G1327" s="367" t="str">
        <f t="shared" si="62"/>
        <v>款</v>
      </c>
    </row>
    <row r="1328" ht="36" customHeight="1" spans="1:7">
      <c r="A1328" s="488" t="s">
        <v>2382</v>
      </c>
      <c r="B1328" s="339" t="s">
        <v>2383</v>
      </c>
      <c r="C1328" s="380">
        <v>1271</v>
      </c>
      <c r="D1328" s="380">
        <v>595</v>
      </c>
      <c r="E1328" s="401">
        <f t="shared" si="63"/>
        <v>-0.532</v>
      </c>
      <c r="F1328" s="311" t="str">
        <f t="shared" si="61"/>
        <v>是</v>
      </c>
      <c r="G1328" s="367" t="str">
        <f t="shared" si="62"/>
        <v>项</v>
      </c>
    </row>
    <row r="1329" ht="36" customHeight="1" spans="1:7">
      <c r="A1329" s="488" t="s">
        <v>2384</v>
      </c>
      <c r="B1329" s="339" t="s">
        <v>2385</v>
      </c>
      <c r="C1329" s="380">
        <v>1563</v>
      </c>
      <c r="D1329" s="380">
        <v>19</v>
      </c>
      <c r="E1329" s="401">
        <f t="shared" si="63"/>
        <v>-0.988</v>
      </c>
      <c r="F1329" s="311" t="str">
        <f t="shared" si="61"/>
        <v>是</v>
      </c>
      <c r="G1329" s="367" t="str">
        <f t="shared" si="62"/>
        <v>项</v>
      </c>
    </row>
    <row r="1330" ht="36" customHeight="1" spans="1:7">
      <c r="A1330" s="488" t="s">
        <v>2386</v>
      </c>
      <c r="B1330" s="339" t="s">
        <v>2387</v>
      </c>
      <c r="C1330" s="380">
        <v>37</v>
      </c>
      <c r="D1330" s="380">
        <v>0</v>
      </c>
      <c r="E1330" s="401">
        <f t="shared" si="63"/>
        <v>-1</v>
      </c>
      <c r="F1330" s="311" t="str">
        <f t="shared" si="61"/>
        <v>是</v>
      </c>
      <c r="G1330" s="367" t="str">
        <f t="shared" si="62"/>
        <v>项</v>
      </c>
    </row>
    <row r="1331" ht="36" customHeight="1" spans="1:7">
      <c r="A1331" s="487" t="s">
        <v>2388</v>
      </c>
      <c r="B1331" s="335" t="s">
        <v>2389</v>
      </c>
      <c r="C1331" s="377">
        <v>0</v>
      </c>
      <c r="D1331" s="377">
        <v>0</v>
      </c>
      <c r="E1331" s="400" t="str">
        <f t="shared" si="63"/>
        <v/>
      </c>
      <c r="F1331" s="311" t="str">
        <f t="shared" si="61"/>
        <v>否</v>
      </c>
      <c r="G1331" s="367" t="str">
        <f t="shared" si="62"/>
        <v>款</v>
      </c>
    </row>
    <row r="1332" ht="36" customHeight="1" spans="1:7">
      <c r="A1332" s="488" t="s">
        <v>2390</v>
      </c>
      <c r="B1332" s="339" t="s">
        <v>2391</v>
      </c>
      <c r="C1332" s="380"/>
      <c r="D1332" s="380"/>
      <c r="E1332" s="401" t="str">
        <f t="shared" si="63"/>
        <v/>
      </c>
      <c r="F1332" s="311" t="str">
        <f t="shared" si="61"/>
        <v>否</v>
      </c>
      <c r="G1332" s="367" t="str">
        <f t="shared" si="62"/>
        <v>项</v>
      </c>
    </row>
    <row r="1333" ht="36" customHeight="1" spans="1:7">
      <c r="A1333" s="488" t="s">
        <v>2392</v>
      </c>
      <c r="B1333" s="339" t="s">
        <v>2393</v>
      </c>
      <c r="C1333" s="380"/>
      <c r="D1333" s="380"/>
      <c r="E1333" s="401" t="str">
        <f t="shared" si="63"/>
        <v/>
      </c>
      <c r="F1333" s="311" t="str">
        <f t="shared" si="61"/>
        <v>否</v>
      </c>
      <c r="G1333" s="367" t="str">
        <f t="shared" si="62"/>
        <v>项</v>
      </c>
    </row>
    <row r="1334" ht="36" customHeight="1" spans="1:7">
      <c r="A1334" s="488" t="s">
        <v>2394</v>
      </c>
      <c r="B1334" s="339" t="s">
        <v>2395</v>
      </c>
      <c r="C1334" s="380">
        <v>0</v>
      </c>
      <c r="D1334" s="380">
        <v>0</v>
      </c>
      <c r="E1334" s="401" t="str">
        <f t="shared" si="63"/>
        <v/>
      </c>
      <c r="F1334" s="311" t="str">
        <f t="shared" si="61"/>
        <v>否</v>
      </c>
      <c r="G1334" s="367" t="str">
        <f t="shared" si="62"/>
        <v>项</v>
      </c>
    </row>
    <row r="1335" ht="36" customHeight="1" spans="1:7">
      <c r="A1335" s="488" t="s">
        <v>2396</v>
      </c>
      <c r="B1335" s="339" t="s">
        <v>2397</v>
      </c>
      <c r="C1335" s="380">
        <v>0</v>
      </c>
      <c r="D1335" s="380">
        <v>0</v>
      </c>
      <c r="E1335" s="401" t="str">
        <f t="shared" si="63"/>
        <v/>
      </c>
      <c r="F1335" s="311" t="str">
        <f t="shared" si="61"/>
        <v>否</v>
      </c>
      <c r="G1335" s="367" t="str">
        <f t="shared" si="62"/>
        <v>项</v>
      </c>
    </row>
    <row r="1336" ht="36" customHeight="1" spans="1:7">
      <c r="A1336" s="488" t="s">
        <v>2398</v>
      </c>
      <c r="B1336" s="339" t="s">
        <v>2399</v>
      </c>
      <c r="C1336" s="380">
        <v>0</v>
      </c>
      <c r="D1336" s="380">
        <v>0</v>
      </c>
      <c r="E1336" s="401" t="str">
        <f t="shared" si="63"/>
        <v/>
      </c>
      <c r="F1336" s="311" t="str">
        <f t="shared" si="61"/>
        <v>否</v>
      </c>
      <c r="G1336" s="367" t="str">
        <f t="shared" si="62"/>
        <v>项</v>
      </c>
    </row>
    <row r="1337" ht="36" customHeight="1" spans="1:7">
      <c r="A1337" s="487" t="s">
        <v>2400</v>
      </c>
      <c r="B1337" s="335" t="s">
        <v>2401</v>
      </c>
      <c r="C1337" s="377">
        <v>79</v>
      </c>
      <c r="D1337" s="377">
        <v>2</v>
      </c>
      <c r="E1337" s="401">
        <f t="shared" si="63"/>
        <v>-0.975</v>
      </c>
      <c r="F1337" s="311" t="str">
        <f t="shared" si="61"/>
        <v>是</v>
      </c>
      <c r="G1337" s="367" t="str">
        <f t="shared" si="62"/>
        <v>款</v>
      </c>
    </row>
    <row r="1338" ht="36" customHeight="1" spans="1:7">
      <c r="A1338" s="341" t="s">
        <v>2402</v>
      </c>
      <c r="B1338" s="339" t="s">
        <v>2403</v>
      </c>
      <c r="C1338" s="380">
        <v>79</v>
      </c>
      <c r="D1338" s="380">
        <v>2</v>
      </c>
      <c r="E1338" s="401">
        <f t="shared" si="63"/>
        <v>-0.975</v>
      </c>
      <c r="F1338" s="311" t="str">
        <f t="shared" si="61"/>
        <v>是</v>
      </c>
      <c r="G1338" s="367" t="str">
        <f t="shared" si="62"/>
        <v>项</v>
      </c>
    </row>
    <row r="1339" ht="36" customHeight="1" spans="1:7">
      <c r="A1339" s="344" t="s">
        <v>2404</v>
      </c>
      <c r="B1339" s="492" t="s">
        <v>520</v>
      </c>
      <c r="C1339" s="493">
        <v>0</v>
      </c>
      <c r="D1339" s="493">
        <v>0</v>
      </c>
      <c r="E1339" s="401" t="str">
        <f t="shared" si="63"/>
        <v/>
      </c>
      <c r="F1339" s="311" t="str">
        <f t="shared" si="61"/>
        <v>否</v>
      </c>
      <c r="G1339" s="367" t="str">
        <f t="shared" si="62"/>
        <v>项</v>
      </c>
    </row>
    <row r="1340" ht="36" customHeight="1" spans="1:7">
      <c r="A1340" s="487" t="s">
        <v>112</v>
      </c>
      <c r="B1340" s="335" t="s">
        <v>113</v>
      </c>
      <c r="C1340" s="377">
        <v>10000</v>
      </c>
      <c r="D1340" s="377">
        <v>10000</v>
      </c>
      <c r="E1340" s="400">
        <f t="shared" si="63"/>
        <v>0</v>
      </c>
      <c r="F1340" s="311" t="str">
        <f t="shared" si="61"/>
        <v>是</v>
      </c>
      <c r="G1340" s="367" t="str">
        <f t="shared" si="62"/>
        <v>类</v>
      </c>
    </row>
    <row r="1341" ht="36" customHeight="1" spans="1:7">
      <c r="A1341" s="487" t="s">
        <v>114</v>
      </c>
      <c r="B1341" s="335" t="s">
        <v>115</v>
      </c>
      <c r="C1341" s="377">
        <v>70739</v>
      </c>
      <c r="D1341" s="377">
        <v>70147</v>
      </c>
      <c r="E1341" s="400">
        <f t="shared" si="63"/>
        <v>-0.008</v>
      </c>
      <c r="F1341" s="311" t="str">
        <f t="shared" si="61"/>
        <v>是</v>
      </c>
      <c r="G1341" s="367" t="str">
        <f t="shared" si="62"/>
        <v>类</v>
      </c>
    </row>
    <row r="1342" ht="36" customHeight="1" spans="1:7">
      <c r="A1342" s="487" t="s">
        <v>2405</v>
      </c>
      <c r="B1342" s="335" t="s">
        <v>2406</v>
      </c>
      <c r="C1342" s="377">
        <v>70739</v>
      </c>
      <c r="D1342" s="377">
        <v>70147</v>
      </c>
      <c r="E1342" s="400">
        <f t="shared" si="63"/>
        <v>-0.008</v>
      </c>
      <c r="F1342" s="311" t="str">
        <f t="shared" si="61"/>
        <v>是</v>
      </c>
      <c r="G1342" s="367" t="str">
        <f t="shared" si="62"/>
        <v>款</v>
      </c>
    </row>
    <row r="1343" ht="36" customHeight="1" spans="1:7">
      <c r="A1343" s="488" t="s">
        <v>2407</v>
      </c>
      <c r="B1343" s="339" t="s">
        <v>2408</v>
      </c>
      <c r="C1343" s="380">
        <v>70739</v>
      </c>
      <c r="D1343" s="380">
        <v>70146</v>
      </c>
      <c r="E1343" s="401">
        <f t="shared" si="63"/>
        <v>-0.008</v>
      </c>
      <c r="F1343" s="311" t="str">
        <f t="shared" si="61"/>
        <v>是</v>
      </c>
      <c r="G1343" s="367" t="str">
        <f t="shared" si="62"/>
        <v>项</v>
      </c>
    </row>
    <row r="1344" ht="36" customHeight="1" spans="1:7">
      <c r="A1344" s="488" t="s">
        <v>2409</v>
      </c>
      <c r="B1344" s="339" t="s">
        <v>2410</v>
      </c>
      <c r="C1344" s="380">
        <v>0</v>
      </c>
      <c r="D1344" s="380">
        <v>1</v>
      </c>
      <c r="E1344" s="401" t="str">
        <f t="shared" si="63"/>
        <v/>
      </c>
      <c r="F1344" s="311" t="str">
        <f t="shared" si="61"/>
        <v>是</v>
      </c>
      <c r="G1344" s="367" t="str">
        <f t="shared" si="62"/>
        <v>项</v>
      </c>
    </row>
    <row r="1345" ht="36" customHeight="1" spans="1:7">
      <c r="A1345" s="488" t="s">
        <v>2411</v>
      </c>
      <c r="B1345" s="339" t="s">
        <v>2412</v>
      </c>
      <c r="C1345" s="380">
        <v>0</v>
      </c>
      <c r="D1345" s="380">
        <v>0</v>
      </c>
      <c r="E1345" s="401" t="str">
        <f t="shared" si="63"/>
        <v/>
      </c>
      <c r="F1345" s="311" t="str">
        <f t="shared" si="61"/>
        <v>否</v>
      </c>
      <c r="G1345" s="367" t="str">
        <f t="shared" si="62"/>
        <v>项</v>
      </c>
    </row>
    <row r="1346" ht="36" customHeight="1" spans="1:7">
      <c r="A1346" s="488">
        <v>2320399</v>
      </c>
      <c r="B1346" s="339" t="s">
        <v>2413</v>
      </c>
      <c r="C1346" s="380">
        <v>0</v>
      </c>
      <c r="D1346" s="380">
        <v>0</v>
      </c>
      <c r="E1346" s="401" t="str">
        <f t="shared" si="63"/>
        <v/>
      </c>
      <c r="F1346" s="311" t="str">
        <f t="shared" si="61"/>
        <v>否</v>
      </c>
      <c r="G1346" s="367" t="str">
        <f t="shared" si="62"/>
        <v>项</v>
      </c>
    </row>
    <row r="1347" ht="36" customHeight="1" spans="1:7">
      <c r="A1347" s="487" t="s">
        <v>2414</v>
      </c>
      <c r="B1347" s="492" t="s">
        <v>520</v>
      </c>
      <c r="C1347" s="377">
        <v>0</v>
      </c>
      <c r="D1347" s="377">
        <v>0</v>
      </c>
      <c r="E1347" s="400" t="str">
        <f t="shared" si="63"/>
        <v/>
      </c>
      <c r="F1347" s="311" t="str">
        <f t="shared" si="61"/>
        <v>否</v>
      </c>
      <c r="G1347" s="367" t="str">
        <f t="shared" si="62"/>
        <v>项</v>
      </c>
    </row>
    <row r="1348" ht="36" customHeight="1" spans="1:7">
      <c r="A1348" s="487" t="s">
        <v>116</v>
      </c>
      <c r="B1348" s="335" t="s">
        <v>117</v>
      </c>
      <c r="C1348" s="377">
        <v>254</v>
      </c>
      <c r="D1348" s="377">
        <v>250</v>
      </c>
      <c r="E1348" s="400">
        <f t="shared" si="63"/>
        <v>-0.016</v>
      </c>
      <c r="F1348" s="311" t="str">
        <f t="shared" ref="F1348:F1355" si="64">IF(LEN(A1348)=3,"是",IF(B1348&lt;&gt;"",IF(SUM(C1348:D1348)&lt;&gt;0,"是","否"),"是"))</f>
        <v>是</v>
      </c>
      <c r="G1348" s="367" t="str">
        <f t="shared" ref="G1348:G1353" si="65">IF(LEN(A1348)=3,"类",IF(LEN(A1348)=5,"款","项"))</f>
        <v>类</v>
      </c>
    </row>
    <row r="1349" ht="36" customHeight="1" spans="1:7">
      <c r="A1349" s="487" t="s">
        <v>2415</v>
      </c>
      <c r="B1349" s="335" t="s">
        <v>2416</v>
      </c>
      <c r="C1349" s="377">
        <v>254</v>
      </c>
      <c r="D1349" s="377">
        <v>250</v>
      </c>
      <c r="E1349" s="400">
        <f t="shared" si="63"/>
        <v>-0.016</v>
      </c>
      <c r="F1349" s="311" t="str">
        <f t="shared" si="64"/>
        <v>是</v>
      </c>
      <c r="G1349" s="367" t="str">
        <f t="shared" si="65"/>
        <v>款</v>
      </c>
    </row>
    <row r="1350" ht="36" customHeight="1" spans="1:7">
      <c r="A1350" s="487" t="s">
        <v>118</v>
      </c>
      <c r="B1350" s="335" t="s">
        <v>119</v>
      </c>
      <c r="C1350" s="377">
        <v>16906</v>
      </c>
      <c r="D1350" s="377">
        <v>29500</v>
      </c>
      <c r="E1350" s="400">
        <f t="shared" si="63"/>
        <v>0.745</v>
      </c>
      <c r="F1350" s="311" t="str">
        <f t="shared" si="64"/>
        <v>是</v>
      </c>
      <c r="G1350" s="367" t="str">
        <f t="shared" si="65"/>
        <v>类</v>
      </c>
    </row>
    <row r="1351" ht="36" customHeight="1" spans="1:7">
      <c r="A1351" s="487" t="s">
        <v>2417</v>
      </c>
      <c r="B1351" s="335" t="s">
        <v>2418</v>
      </c>
      <c r="C1351" s="377">
        <v>306</v>
      </c>
      <c r="D1351" s="377">
        <v>0</v>
      </c>
      <c r="E1351" s="400">
        <f t="shared" si="63"/>
        <v>-1</v>
      </c>
      <c r="F1351" s="311" t="str">
        <f t="shared" si="64"/>
        <v>是</v>
      </c>
      <c r="G1351" s="367" t="str">
        <f t="shared" si="65"/>
        <v>款</v>
      </c>
    </row>
    <row r="1352" ht="36" customHeight="1" spans="1:7">
      <c r="A1352" s="487" t="s">
        <v>2419</v>
      </c>
      <c r="B1352" s="335" t="s">
        <v>2084</v>
      </c>
      <c r="C1352" s="377">
        <v>16600</v>
      </c>
      <c r="D1352" s="377">
        <v>29500</v>
      </c>
      <c r="E1352" s="400">
        <f t="shared" si="63"/>
        <v>0.777</v>
      </c>
      <c r="F1352" s="311" t="str">
        <f t="shared" si="64"/>
        <v>是</v>
      </c>
      <c r="G1352" s="367" t="str">
        <f t="shared" si="65"/>
        <v>款</v>
      </c>
    </row>
    <row r="1353" ht="36" customHeight="1" spans="1:7">
      <c r="A1353" s="491" t="s">
        <v>2420</v>
      </c>
      <c r="B1353" s="492" t="s">
        <v>520</v>
      </c>
      <c r="C1353" s="505">
        <v>0</v>
      </c>
      <c r="D1353" s="505">
        <v>0</v>
      </c>
      <c r="E1353" s="400" t="str">
        <f t="shared" si="63"/>
        <v/>
      </c>
      <c r="F1353" s="311" t="str">
        <f t="shared" si="64"/>
        <v>否</v>
      </c>
      <c r="G1353" s="367" t="str">
        <f t="shared" si="65"/>
        <v>项</v>
      </c>
    </row>
    <row r="1354" ht="36" customHeight="1" spans="1:6">
      <c r="A1354" s="441"/>
      <c r="B1354" s="492"/>
      <c r="C1354" s="505"/>
      <c r="D1354" s="505"/>
      <c r="E1354" s="401" t="str">
        <f t="shared" si="63"/>
        <v/>
      </c>
      <c r="F1354" s="311" t="str">
        <f t="shared" si="64"/>
        <v>是</v>
      </c>
    </row>
    <row r="1355" ht="36" customHeight="1" spans="1:6">
      <c r="A1355" s="506"/>
      <c r="B1355" s="507" t="s">
        <v>2421</v>
      </c>
      <c r="C1355" s="336">
        <v>674877</v>
      </c>
      <c r="D1355" s="336">
        <v>775344</v>
      </c>
      <c r="E1355" s="401">
        <f t="shared" si="63"/>
        <v>0.149</v>
      </c>
      <c r="F1355" s="311" t="str">
        <f t="shared" si="64"/>
        <v>是</v>
      </c>
    </row>
    <row r="1356" spans="3:3">
      <c r="C1356" s="416"/>
    </row>
    <row r="1357" spans="3:3">
      <c r="C1357" s="447"/>
    </row>
    <row r="1358" spans="3:3">
      <c r="C1358" s="416"/>
    </row>
    <row r="1359" spans="3:3">
      <c r="C1359" s="447"/>
    </row>
    <row r="1360" spans="3:3">
      <c r="C1360" s="416"/>
    </row>
    <row r="1361" spans="3:3">
      <c r="C1361" s="416"/>
    </row>
    <row r="1362" spans="3:3">
      <c r="C1362" s="447"/>
    </row>
    <row r="1363" spans="3:3">
      <c r="C1363" s="416"/>
    </row>
    <row r="1364" spans="3:3">
      <c r="C1364" s="416"/>
    </row>
    <row r="1365" spans="3:3">
      <c r="C1365" s="416"/>
    </row>
    <row r="1366" spans="3:3">
      <c r="C1366" s="416"/>
    </row>
    <row r="1367" spans="3:5">
      <c r="C1367" s="447"/>
      <c r="E1367" s="368">
        <f>IF(C1355&lt;&gt;0,IF((D1355/C1355-1)&lt;-30%,"",IF((D1355/C1355-1)&gt;150%,"",D1355/C1355-1)),"")</f>
        <v>0</v>
      </c>
    </row>
    <row r="1368" spans="3:3">
      <c r="C1368" s="416"/>
    </row>
  </sheetData>
  <autoFilter ref="A3:G1355"/>
  <mergeCells count="1">
    <mergeCell ref="B1:E1"/>
  </mergeCells>
  <conditionalFormatting sqref="F4">
    <cfRule type="cellIs" dxfId="61" priority="1439" stopIfTrue="1" operator="lessThan">
      <formula>0</formula>
    </cfRule>
  </conditionalFormatting>
  <conditionalFormatting sqref="F5">
    <cfRule type="cellIs" dxfId="62" priority="1351" stopIfTrue="1" operator="lessThan">
      <formula>0</formula>
    </cfRule>
  </conditionalFormatting>
  <conditionalFormatting sqref="F6">
    <cfRule type="cellIs" dxfId="63" priority="1350" stopIfTrue="1" operator="lessThan">
      <formula>0</formula>
    </cfRule>
  </conditionalFormatting>
  <conditionalFormatting sqref="F7">
    <cfRule type="cellIs" dxfId="64" priority="1349" stopIfTrue="1" operator="lessThan">
      <formula>0</formula>
    </cfRule>
  </conditionalFormatting>
  <conditionalFormatting sqref="F8">
    <cfRule type="cellIs" dxfId="65" priority="1348" stopIfTrue="1" operator="lessThan">
      <formula>0</formula>
    </cfRule>
  </conditionalFormatting>
  <conditionalFormatting sqref="F9">
    <cfRule type="cellIs" dxfId="66" priority="1347" stopIfTrue="1" operator="lessThan">
      <formula>0</formula>
    </cfRule>
  </conditionalFormatting>
  <conditionalFormatting sqref="F10">
    <cfRule type="cellIs" dxfId="67" priority="1346" stopIfTrue="1" operator="lessThan">
      <formula>0</formula>
    </cfRule>
  </conditionalFormatting>
  <conditionalFormatting sqref="F11">
    <cfRule type="cellIs" dxfId="68" priority="1345" stopIfTrue="1" operator="lessThan">
      <formula>0</formula>
    </cfRule>
  </conditionalFormatting>
  <conditionalFormatting sqref="F12">
    <cfRule type="cellIs" dxfId="69" priority="1344" stopIfTrue="1" operator="lessThan">
      <formula>0</formula>
    </cfRule>
  </conditionalFormatting>
  <conditionalFormatting sqref="F13">
    <cfRule type="cellIs" dxfId="70" priority="1343" stopIfTrue="1" operator="lessThan">
      <formula>0</formula>
    </cfRule>
  </conditionalFormatting>
  <conditionalFormatting sqref="F14">
    <cfRule type="cellIs" dxfId="71" priority="1342" stopIfTrue="1" operator="lessThan">
      <formula>0</formula>
    </cfRule>
  </conditionalFormatting>
  <conditionalFormatting sqref="F15">
    <cfRule type="cellIs" dxfId="72" priority="1341" stopIfTrue="1" operator="lessThan">
      <formula>0</formula>
    </cfRule>
  </conditionalFormatting>
  <conditionalFormatting sqref="F16">
    <cfRule type="cellIs" dxfId="73" priority="1340" stopIfTrue="1" operator="lessThan">
      <formula>0</formula>
    </cfRule>
  </conditionalFormatting>
  <conditionalFormatting sqref="F17">
    <cfRule type="cellIs" dxfId="74" priority="1339" stopIfTrue="1" operator="lessThan">
      <formula>0</formula>
    </cfRule>
  </conditionalFormatting>
  <conditionalFormatting sqref="F18">
    <cfRule type="cellIs" dxfId="75" priority="1338" stopIfTrue="1" operator="lessThan">
      <formula>0</formula>
    </cfRule>
  </conditionalFormatting>
  <conditionalFormatting sqref="F19">
    <cfRule type="cellIs" dxfId="76" priority="1337" stopIfTrue="1" operator="lessThan">
      <formula>0</formula>
    </cfRule>
  </conditionalFormatting>
  <conditionalFormatting sqref="F20">
    <cfRule type="cellIs" dxfId="77" priority="1336" stopIfTrue="1" operator="lessThan">
      <formula>0</formula>
    </cfRule>
  </conditionalFormatting>
  <conditionalFormatting sqref="F21">
    <cfRule type="cellIs" dxfId="78" priority="1335" stopIfTrue="1" operator="lessThan">
      <formula>0</formula>
    </cfRule>
  </conditionalFormatting>
  <conditionalFormatting sqref="F22">
    <cfRule type="cellIs" dxfId="79" priority="1334" stopIfTrue="1" operator="lessThan">
      <formula>0</formula>
    </cfRule>
  </conditionalFormatting>
  <conditionalFormatting sqref="F23">
    <cfRule type="cellIs" dxfId="80" priority="1333" stopIfTrue="1" operator="lessThan">
      <formula>0</formula>
    </cfRule>
  </conditionalFormatting>
  <conditionalFormatting sqref="F24">
    <cfRule type="cellIs" dxfId="81" priority="1332" stopIfTrue="1" operator="lessThan">
      <formula>0</formula>
    </cfRule>
  </conditionalFormatting>
  <conditionalFormatting sqref="F25">
    <cfRule type="cellIs" dxfId="82" priority="1331" stopIfTrue="1" operator="lessThan">
      <formula>0</formula>
    </cfRule>
  </conditionalFormatting>
  <conditionalFormatting sqref="F26">
    <cfRule type="cellIs" dxfId="83" priority="1330" stopIfTrue="1" operator="lessThan">
      <formula>0</formula>
    </cfRule>
  </conditionalFormatting>
  <conditionalFormatting sqref="F27">
    <cfRule type="cellIs" dxfId="84" priority="1329" stopIfTrue="1" operator="lessThan">
      <formula>0</formula>
    </cfRule>
  </conditionalFormatting>
  <conditionalFormatting sqref="F28">
    <cfRule type="cellIs" dxfId="85" priority="1328" stopIfTrue="1" operator="lessThan">
      <formula>0</formula>
    </cfRule>
  </conditionalFormatting>
  <conditionalFormatting sqref="F29">
    <cfRule type="cellIs" dxfId="86" priority="1327" stopIfTrue="1" operator="lessThan">
      <formula>0</formula>
    </cfRule>
  </conditionalFormatting>
  <conditionalFormatting sqref="F30">
    <cfRule type="cellIs" dxfId="87" priority="1326" stopIfTrue="1" operator="lessThan">
      <formula>0</formula>
    </cfRule>
  </conditionalFormatting>
  <conditionalFormatting sqref="F31">
    <cfRule type="cellIs" dxfId="88" priority="1325" stopIfTrue="1" operator="lessThan">
      <formula>0</formula>
    </cfRule>
  </conditionalFormatting>
  <conditionalFormatting sqref="F32">
    <cfRule type="cellIs" dxfId="89" priority="1324" stopIfTrue="1" operator="lessThan">
      <formula>0</formula>
    </cfRule>
  </conditionalFormatting>
  <conditionalFormatting sqref="F33">
    <cfRule type="cellIs" dxfId="90" priority="1323" stopIfTrue="1" operator="lessThan">
      <formula>0</formula>
    </cfRule>
  </conditionalFormatting>
  <conditionalFormatting sqref="F34">
    <cfRule type="cellIs" dxfId="91" priority="1322" stopIfTrue="1" operator="lessThan">
      <formula>0</formula>
    </cfRule>
  </conditionalFormatting>
  <conditionalFormatting sqref="F35">
    <cfRule type="cellIs" dxfId="92" priority="1321" stopIfTrue="1" operator="lessThan">
      <formula>0</formula>
    </cfRule>
  </conditionalFormatting>
  <conditionalFormatting sqref="F36">
    <cfRule type="cellIs" dxfId="93" priority="1320" stopIfTrue="1" operator="lessThan">
      <formula>0</formula>
    </cfRule>
  </conditionalFormatting>
  <conditionalFormatting sqref="F37">
    <cfRule type="cellIs" dxfId="94" priority="1319" stopIfTrue="1" operator="lessThan">
      <formula>0</formula>
    </cfRule>
  </conditionalFormatting>
  <conditionalFormatting sqref="F38">
    <cfRule type="cellIs" dxfId="95" priority="1318" stopIfTrue="1" operator="lessThan">
      <formula>0</formula>
    </cfRule>
  </conditionalFormatting>
  <conditionalFormatting sqref="F39">
    <cfRule type="cellIs" dxfId="96" priority="1317" stopIfTrue="1" operator="lessThan">
      <formula>0</formula>
    </cfRule>
  </conditionalFormatting>
  <conditionalFormatting sqref="F40">
    <cfRule type="cellIs" dxfId="97" priority="1316" stopIfTrue="1" operator="lessThan">
      <formula>0</formula>
    </cfRule>
  </conditionalFormatting>
  <conditionalFormatting sqref="F41">
    <cfRule type="cellIs" dxfId="98" priority="1315" stopIfTrue="1" operator="lessThan">
      <formula>0</formula>
    </cfRule>
  </conditionalFormatting>
  <conditionalFormatting sqref="F42">
    <cfRule type="cellIs" dxfId="99" priority="1314" stopIfTrue="1" operator="lessThan">
      <formula>0</formula>
    </cfRule>
  </conditionalFormatting>
  <conditionalFormatting sqref="F43">
    <cfRule type="cellIs" dxfId="100" priority="1313" stopIfTrue="1" operator="lessThan">
      <formula>0</formula>
    </cfRule>
  </conditionalFormatting>
  <conditionalFormatting sqref="F44">
    <cfRule type="cellIs" dxfId="101" priority="1312" stopIfTrue="1" operator="lessThan">
      <formula>0</formula>
    </cfRule>
  </conditionalFormatting>
  <conditionalFormatting sqref="F45">
    <cfRule type="cellIs" dxfId="102" priority="1311" stopIfTrue="1" operator="lessThan">
      <formula>0</formula>
    </cfRule>
  </conditionalFormatting>
  <conditionalFormatting sqref="F46">
    <cfRule type="cellIs" dxfId="103" priority="1310" stopIfTrue="1" operator="lessThan">
      <formula>0</formula>
    </cfRule>
  </conditionalFormatting>
  <conditionalFormatting sqref="F47">
    <cfRule type="cellIs" dxfId="104" priority="1309" stopIfTrue="1" operator="lessThan">
      <formula>0</formula>
    </cfRule>
  </conditionalFormatting>
  <conditionalFormatting sqref="F48">
    <cfRule type="cellIs" dxfId="105" priority="1308" stopIfTrue="1" operator="lessThan">
      <formula>0</formula>
    </cfRule>
  </conditionalFormatting>
  <conditionalFormatting sqref="F49">
    <cfRule type="cellIs" dxfId="106" priority="1307" stopIfTrue="1" operator="lessThan">
      <formula>0</formula>
    </cfRule>
  </conditionalFormatting>
  <conditionalFormatting sqref="F50">
    <cfRule type="cellIs" dxfId="107" priority="1306" stopIfTrue="1" operator="lessThan">
      <formula>0</formula>
    </cfRule>
  </conditionalFormatting>
  <conditionalFormatting sqref="F51">
    <cfRule type="cellIs" dxfId="108" priority="1305" stopIfTrue="1" operator="lessThan">
      <formula>0</formula>
    </cfRule>
  </conditionalFormatting>
  <conditionalFormatting sqref="F52">
    <cfRule type="cellIs" dxfId="109" priority="1304" stopIfTrue="1" operator="lessThan">
      <formula>0</formula>
    </cfRule>
  </conditionalFormatting>
  <conditionalFormatting sqref="F53">
    <cfRule type="cellIs" dxfId="110" priority="1303" stopIfTrue="1" operator="lessThan">
      <formula>0</formula>
    </cfRule>
  </conditionalFormatting>
  <conditionalFormatting sqref="F54">
    <cfRule type="cellIs" dxfId="111" priority="1302" stopIfTrue="1" operator="lessThan">
      <formula>0</formula>
    </cfRule>
  </conditionalFormatting>
  <conditionalFormatting sqref="F55">
    <cfRule type="cellIs" dxfId="112" priority="1301" stopIfTrue="1" operator="lessThan">
      <formula>0</formula>
    </cfRule>
  </conditionalFormatting>
  <conditionalFormatting sqref="F56">
    <cfRule type="cellIs" dxfId="113" priority="1300" stopIfTrue="1" operator="lessThan">
      <formula>0</formula>
    </cfRule>
  </conditionalFormatting>
  <conditionalFormatting sqref="F57">
    <cfRule type="cellIs" dxfId="114" priority="1299" stopIfTrue="1" operator="lessThan">
      <formula>0</formula>
    </cfRule>
  </conditionalFormatting>
  <conditionalFormatting sqref="F58">
    <cfRule type="cellIs" dxfId="115" priority="1298" stopIfTrue="1" operator="lessThan">
      <formula>0</formula>
    </cfRule>
  </conditionalFormatting>
  <conditionalFormatting sqref="F59">
    <cfRule type="cellIs" dxfId="116" priority="1297" stopIfTrue="1" operator="lessThan">
      <formula>0</formula>
    </cfRule>
  </conditionalFormatting>
  <conditionalFormatting sqref="F60">
    <cfRule type="cellIs" dxfId="117" priority="1296" stopIfTrue="1" operator="lessThan">
      <formula>0</formula>
    </cfRule>
  </conditionalFormatting>
  <conditionalFormatting sqref="F61">
    <cfRule type="cellIs" dxfId="118" priority="1295" stopIfTrue="1" operator="lessThan">
      <formula>0</formula>
    </cfRule>
  </conditionalFormatting>
  <conditionalFormatting sqref="F62">
    <cfRule type="cellIs" dxfId="119" priority="1294" stopIfTrue="1" operator="lessThan">
      <formula>0</formula>
    </cfRule>
  </conditionalFormatting>
  <conditionalFormatting sqref="F63">
    <cfRule type="cellIs" dxfId="120" priority="1293" stopIfTrue="1" operator="lessThan">
      <formula>0</formula>
    </cfRule>
  </conditionalFormatting>
  <conditionalFormatting sqref="F64">
    <cfRule type="cellIs" dxfId="121" priority="1292" stopIfTrue="1" operator="lessThan">
      <formula>0</formula>
    </cfRule>
  </conditionalFormatting>
  <conditionalFormatting sqref="F65">
    <cfRule type="cellIs" dxfId="122" priority="1291" stopIfTrue="1" operator="lessThan">
      <formula>0</formula>
    </cfRule>
  </conditionalFormatting>
  <conditionalFormatting sqref="F66">
    <cfRule type="cellIs" dxfId="123" priority="1290" stopIfTrue="1" operator="lessThan">
      <formula>0</formula>
    </cfRule>
  </conditionalFormatting>
  <conditionalFormatting sqref="F67">
    <cfRule type="cellIs" dxfId="124" priority="1289" stopIfTrue="1" operator="lessThan">
      <formula>0</formula>
    </cfRule>
  </conditionalFormatting>
  <conditionalFormatting sqref="F68">
    <cfRule type="cellIs" dxfId="125" priority="1288" stopIfTrue="1" operator="lessThan">
      <formula>0</formula>
    </cfRule>
  </conditionalFormatting>
  <conditionalFormatting sqref="F69">
    <cfRule type="cellIs" dxfId="126" priority="1287" stopIfTrue="1" operator="lessThan">
      <formula>0</formula>
    </cfRule>
  </conditionalFormatting>
  <conditionalFormatting sqref="F70">
    <cfRule type="cellIs" dxfId="127" priority="1286" stopIfTrue="1" operator="lessThan">
      <formula>0</formula>
    </cfRule>
  </conditionalFormatting>
  <conditionalFormatting sqref="F71">
    <cfRule type="cellIs" dxfId="128" priority="1285" stopIfTrue="1" operator="lessThan">
      <formula>0</formula>
    </cfRule>
  </conditionalFormatting>
  <conditionalFormatting sqref="F72">
    <cfRule type="cellIs" dxfId="129" priority="1284" stopIfTrue="1" operator="lessThan">
      <formula>0</formula>
    </cfRule>
  </conditionalFormatting>
  <conditionalFormatting sqref="F73">
    <cfRule type="cellIs" dxfId="130" priority="1283" stopIfTrue="1" operator="lessThan">
      <formula>0</formula>
    </cfRule>
  </conditionalFormatting>
  <conditionalFormatting sqref="F74">
    <cfRule type="cellIs" dxfId="131" priority="1282" stopIfTrue="1" operator="lessThan">
      <formula>0</formula>
    </cfRule>
  </conditionalFormatting>
  <conditionalFormatting sqref="F75">
    <cfRule type="cellIs" dxfId="132" priority="1281" stopIfTrue="1" operator="lessThan">
      <formula>0</formula>
    </cfRule>
  </conditionalFormatting>
  <conditionalFormatting sqref="F76">
    <cfRule type="cellIs" dxfId="133" priority="1280" stopIfTrue="1" operator="lessThan">
      <formula>0</formula>
    </cfRule>
  </conditionalFormatting>
  <conditionalFormatting sqref="F77">
    <cfRule type="cellIs" dxfId="134" priority="1279" stopIfTrue="1" operator="lessThan">
      <formula>0</formula>
    </cfRule>
  </conditionalFormatting>
  <conditionalFormatting sqref="F78">
    <cfRule type="cellIs" dxfId="135" priority="1278" stopIfTrue="1" operator="lessThan">
      <formula>0</formula>
    </cfRule>
  </conditionalFormatting>
  <conditionalFormatting sqref="F79">
    <cfRule type="cellIs" dxfId="136" priority="1277" stopIfTrue="1" operator="lessThan">
      <formula>0</formula>
    </cfRule>
  </conditionalFormatting>
  <conditionalFormatting sqref="F80">
    <cfRule type="cellIs" dxfId="137" priority="1276" stopIfTrue="1" operator="lessThan">
      <formula>0</formula>
    </cfRule>
  </conditionalFormatting>
  <conditionalFormatting sqref="F81">
    <cfRule type="cellIs" dxfId="138" priority="1275" stopIfTrue="1" operator="lessThan">
      <formula>0</formula>
    </cfRule>
  </conditionalFormatting>
  <conditionalFormatting sqref="F82">
    <cfRule type="cellIs" dxfId="139" priority="1274" stopIfTrue="1" operator="lessThan">
      <formula>0</formula>
    </cfRule>
  </conditionalFormatting>
  <conditionalFormatting sqref="F83">
    <cfRule type="cellIs" dxfId="140" priority="1273" stopIfTrue="1" operator="lessThan">
      <formula>0</formula>
    </cfRule>
  </conditionalFormatting>
  <conditionalFormatting sqref="F84">
    <cfRule type="cellIs" dxfId="141" priority="1272" stopIfTrue="1" operator="lessThan">
      <formula>0</formula>
    </cfRule>
  </conditionalFormatting>
  <conditionalFormatting sqref="F85">
    <cfRule type="cellIs" dxfId="142" priority="1271" stopIfTrue="1" operator="lessThan">
      <formula>0</formula>
    </cfRule>
  </conditionalFormatting>
  <conditionalFormatting sqref="F86">
    <cfRule type="cellIs" dxfId="143" priority="1270" stopIfTrue="1" operator="lessThan">
      <formula>0</formula>
    </cfRule>
  </conditionalFormatting>
  <conditionalFormatting sqref="F87">
    <cfRule type="cellIs" dxfId="144" priority="1269" stopIfTrue="1" operator="lessThan">
      <formula>0</formula>
    </cfRule>
  </conditionalFormatting>
  <conditionalFormatting sqref="F88">
    <cfRule type="cellIs" dxfId="145" priority="1268" stopIfTrue="1" operator="lessThan">
      <formula>0</formula>
    </cfRule>
  </conditionalFormatting>
  <conditionalFormatting sqref="F89">
    <cfRule type="cellIs" dxfId="146" priority="1267" stopIfTrue="1" operator="lessThan">
      <formula>0</formula>
    </cfRule>
  </conditionalFormatting>
  <conditionalFormatting sqref="F90">
    <cfRule type="cellIs" dxfId="147" priority="1266" stopIfTrue="1" operator="lessThan">
      <formula>0</formula>
    </cfRule>
  </conditionalFormatting>
  <conditionalFormatting sqref="F91">
    <cfRule type="cellIs" dxfId="148" priority="1265" stopIfTrue="1" operator="lessThan">
      <formula>0</formula>
    </cfRule>
  </conditionalFormatting>
  <conditionalFormatting sqref="F92">
    <cfRule type="cellIs" dxfId="149" priority="1264" stopIfTrue="1" operator="lessThan">
      <formula>0</formula>
    </cfRule>
  </conditionalFormatting>
  <conditionalFormatting sqref="F93">
    <cfRule type="cellIs" dxfId="150" priority="1263" stopIfTrue="1" operator="lessThan">
      <formula>0</formula>
    </cfRule>
  </conditionalFormatting>
  <conditionalFormatting sqref="F94">
    <cfRule type="cellIs" dxfId="151" priority="1262" stopIfTrue="1" operator="lessThan">
      <formula>0</formula>
    </cfRule>
  </conditionalFormatting>
  <conditionalFormatting sqref="F95">
    <cfRule type="cellIs" dxfId="152" priority="1261" stopIfTrue="1" operator="lessThan">
      <formula>0</formula>
    </cfRule>
  </conditionalFormatting>
  <conditionalFormatting sqref="F96">
    <cfRule type="cellIs" dxfId="153" priority="1260" stopIfTrue="1" operator="lessThan">
      <formula>0</formula>
    </cfRule>
  </conditionalFormatting>
  <conditionalFormatting sqref="F97">
    <cfRule type="cellIs" dxfId="154" priority="1259" stopIfTrue="1" operator="lessThan">
      <formula>0</formula>
    </cfRule>
  </conditionalFormatting>
  <conditionalFormatting sqref="F98">
    <cfRule type="cellIs" dxfId="155" priority="1258" stopIfTrue="1" operator="lessThan">
      <formula>0</formula>
    </cfRule>
  </conditionalFormatting>
  <conditionalFormatting sqref="F99">
    <cfRule type="cellIs" dxfId="156" priority="1257" stopIfTrue="1" operator="lessThan">
      <formula>0</formula>
    </cfRule>
  </conditionalFormatting>
  <conditionalFormatting sqref="F100">
    <cfRule type="cellIs" dxfId="157" priority="1256" stopIfTrue="1" operator="lessThan">
      <formula>0</formula>
    </cfRule>
  </conditionalFormatting>
  <conditionalFormatting sqref="F101">
    <cfRule type="cellIs" dxfId="158" priority="1255" stopIfTrue="1" operator="lessThan">
      <formula>0</formula>
    </cfRule>
  </conditionalFormatting>
  <conditionalFormatting sqref="F102">
    <cfRule type="cellIs" dxfId="159" priority="1254" stopIfTrue="1" operator="lessThan">
      <formula>0</formula>
    </cfRule>
  </conditionalFormatting>
  <conditionalFormatting sqref="F103">
    <cfRule type="cellIs" dxfId="160" priority="1253" stopIfTrue="1" operator="lessThan">
      <formula>0</formula>
    </cfRule>
  </conditionalFormatting>
  <conditionalFormatting sqref="F104">
    <cfRule type="cellIs" dxfId="161" priority="1252" stopIfTrue="1" operator="lessThan">
      <formula>0</formula>
    </cfRule>
  </conditionalFormatting>
  <conditionalFormatting sqref="F105">
    <cfRule type="cellIs" dxfId="162" priority="1251" stopIfTrue="1" operator="lessThan">
      <formula>0</formula>
    </cfRule>
  </conditionalFormatting>
  <conditionalFormatting sqref="F106">
    <cfRule type="cellIs" dxfId="163" priority="1250" stopIfTrue="1" operator="lessThan">
      <formula>0</formula>
    </cfRule>
  </conditionalFormatting>
  <conditionalFormatting sqref="F107">
    <cfRule type="cellIs" dxfId="164" priority="1249" stopIfTrue="1" operator="lessThan">
      <formula>0</formula>
    </cfRule>
  </conditionalFormatting>
  <conditionalFormatting sqref="F108">
    <cfRule type="cellIs" dxfId="165" priority="1248" stopIfTrue="1" operator="lessThan">
      <formula>0</formula>
    </cfRule>
  </conditionalFormatting>
  <conditionalFormatting sqref="F109">
    <cfRule type="cellIs" dxfId="166" priority="1247" stopIfTrue="1" operator="lessThan">
      <formula>0</formula>
    </cfRule>
  </conditionalFormatting>
  <conditionalFormatting sqref="F110">
    <cfRule type="cellIs" dxfId="167" priority="1246" stopIfTrue="1" operator="lessThan">
      <formula>0</formula>
    </cfRule>
  </conditionalFormatting>
  <conditionalFormatting sqref="F111">
    <cfRule type="cellIs" dxfId="168" priority="1245" stopIfTrue="1" operator="lessThan">
      <formula>0</formula>
    </cfRule>
  </conditionalFormatting>
  <conditionalFormatting sqref="F112">
    <cfRule type="cellIs" dxfId="169" priority="1244" stopIfTrue="1" operator="lessThan">
      <formula>0</formula>
    </cfRule>
  </conditionalFormatting>
  <conditionalFormatting sqref="F113">
    <cfRule type="cellIs" dxfId="170" priority="1243" stopIfTrue="1" operator="lessThan">
      <formula>0</formula>
    </cfRule>
  </conditionalFormatting>
  <conditionalFormatting sqref="F114">
    <cfRule type="cellIs" dxfId="171" priority="1242" stopIfTrue="1" operator="lessThan">
      <formula>0</formula>
    </cfRule>
  </conditionalFormatting>
  <conditionalFormatting sqref="F115">
    <cfRule type="cellIs" dxfId="172" priority="1241" stopIfTrue="1" operator="lessThan">
      <formula>0</formula>
    </cfRule>
  </conditionalFormatting>
  <conditionalFormatting sqref="F116">
    <cfRule type="cellIs" dxfId="173" priority="1240" stopIfTrue="1" operator="lessThan">
      <formula>0</formula>
    </cfRule>
  </conditionalFormatting>
  <conditionalFormatting sqref="F117">
    <cfRule type="cellIs" dxfId="174" priority="1239" stopIfTrue="1" operator="lessThan">
      <formula>0</formula>
    </cfRule>
  </conditionalFormatting>
  <conditionalFormatting sqref="F118">
    <cfRule type="cellIs" dxfId="175" priority="1238" stopIfTrue="1" operator="lessThan">
      <formula>0</formula>
    </cfRule>
  </conditionalFormatting>
  <conditionalFormatting sqref="F119">
    <cfRule type="cellIs" dxfId="176" priority="1237" stopIfTrue="1" operator="lessThan">
      <formula>0</formula>
    </cfRule>
  </conditionalFormatting>
  <conditionalFormatting sqref="F120">
    <cfRule type="cellIs" dxfId="177" priority="1236" stopIfTrue="1" operator="lessThan">
      <formula>0</formula>
    </cfRule>
  </conditionalFormatting>
  <conditionalFormatting sqref="F121">
    <cfRule type="cellIs" dxfId="178" priority="1235" stopIfTrue="1" operator="lessThan">
      <formula>0</formula>
    </cfRule>
  </conditionalFormatting>
  <conditionalFormatting sqref="F122">
    <cfRule type="cellIs" dxfId="179" priority="1234" stopIfTrue="1" operator="lessThan">
      <formula>0</formula>
    </cfRule>
  </conditionalFormatting>
  <conditionalFormatting sqref="F123">
    <cfRule type="cellIs" dxfId="180" priority="1233" stopIfTrue="1" operator="lessThan">
      <formula>0</formula>
    </cfRule>
  </conditionalFormatting>
  <conditionalFormatting sqref="F124">
    <cfRule type="cellIs" dxfId="181" priority="1232" stopIfTrue="1" operator="lessThan">
      <formula>0</formula>
    </cfRule>
  </conditionalFormatting>
  <conditionalFormatting sqref="F125">
    <cfRule type="cellIs" dxfId="182" priority="1231" stopIfTrue="1" operator="lessThan">
      <formula>0</formula>
    </cfRule>
  </conditionalFormatting>
  <conditionalFormatting sqref="F126">
    <cfRule type="cellIs" dxfId="183" priority="1230" stopIfTrue="1" operator="lessThan">
      <formula>0</formula>
    </cfRule>
  </conditionalFormatting>
  <conditionalFormatting sqref="F127">
    <cfRule type="cellIs" dxfId="184" priority="1229" stopIfTrue="1" operator="lessThan">
      <formula>0</formula>
    </cfRule>
  </conditionalFormatting>
  <conditionalFormatting sqref="F128">
    <cfRule type="cellIs" dxfId="185" priority="1228" stopIfTrue="1" operator="lessThan">
      <formula>0</formula>
    </cfRule>
  </conditionalFormatting>
  <conditionalFormatting sqref="F129">
    <cfRule type="cellIs" dxfId="186" priority="1227" stopIfTrue="1" operator="lessThan">
      <formula>0</formula>
    </cfRule>
  </conditionalFormatting>
  <conditionalFormatting sqref="F130">
    <cfRule type="cellIs" dxfId="187" priority="1226" stopIfTrue="1" operator="lessThan">
      <formula>0</formula>
    </cfRule>
  </conditionalFormatting>
  <conditionalFormatting sqref="F131">
    <cfRule type="cellIs" dxfId="188" priority="1225" stopIfTrue="1" operator="lessThan">
      <formula>0</formula>
    </cfRule>
  </conditionalFormatting>
  <conditionalFormatting sqref="F132">
    <cfRule type="cellIs" dxfId="189" priority="1224" stopIfTrue="1" operator="lessThan">
      <formula>0</formula>
    </cfRule>
  </conditionalFormatting>
  <conditionalFormatting sqref="F133">
    <cfRule type="cellIs" dxfId="190" priority="1223" stopIfTrue="1" operator="lessThan">
      <formula>0</formula>
    </cfRule>
  </conditionalFormatting>
  <conditionalFormatting sqref="F134">
    <cfRule type="cellIs" dxfId="191" priority="1222" stopIfTrue="1" operator="lessThan">
      <formula>0</formula>
    </cfRule>
  </conditionalFormatting>
  <conditionalFormatting sqref="F135">
    <cfRule type="cellIs" dxfId="192" priority="1221" stopIfTrue="1" operator="lessThan">
      <formula>0</formula>
    </cfRule>
  </conditionalFormatting>
  <conditionalFormatting sqref="F136">
    <cfRule type="cellIs" dxfId="193" priority="1220" stopIfTrue="1" operator="lessThan">
      <formula>0</formula>
    </cfRule>
  </conditionalFormatting>
  <conditionalFormatting sqref="F137">
    <cfRule type="cellIs" dxfId="194" priority="1219" stopIfTrue="1" operator="lessThan">
      <formula>0</formula>
    </cfRule>
  </conditionalFormatting>
  <conditionalFormatting sqref="F138">
    <cfRule type="cellIs" dxfId="195" priority="1218" stopIfTrue="1" operator="lessThan">
      <formula>0</formula>
    </cfRule>
  </conditionalFormatting>
  <conditionalFormatting sqref="F139">
    <cfRule type="cellIs" dxfId="196" priority="1217" stopIfTrue="1" operator="lessThan">
      <formula>0</formula>
    </cfRule>
  </conditionalFormatting>
  <conditionalFormatting sqref="F140">
    <cfRule type="cellIs" dxfId="197" priority="1216" stopIfTrue="1" operator="lessThan">
      <formula>0</formula>
    </cfRule>
  </conditionalFormatting>
  <conditionalFormatting sqref="F141">
    <cfRule type="cellIs" dxfId="198" priority="1215" stopIfTrue="1" operator="lessThan">
      <formula>0</formula>
    </cfRule>
  </conditionalFormatting>
  <conditionalFormatting sqref="F142">
    <cfRule type="cellIs" dxfId="199" priority="1214" stopIfTrue="1" operator="lessThan">
      <formula>0</formula>
    </cfRule>
  </conditionalFormatting>
  <conditionalFormatting sqref="F143">
    <cfRule type="cellIs" dxfId="200" priority="1213" stopIfTrue="1" operator="lessThan">
      <formula>0</formula>
    </cfRule>
  </conditionalFormatting>
  <conditionalFormatting sqref="F144">
    <cfRule type="cellIs" dxfId="201" priority="1212" stopIfTrue="1" operator="lessThan">
      <formula>0</formula>
    </cfRule>
  </conditionalFormatting>
  <conditionalFormatting sqref="F145">
    <cfRule type="cellIs" dxfId="202" priority="1211" stopIfTrue="1" operator="lessThan">
      <formula>0</formula>
    </cfRule>
  </conditionalFormatting>
  <conditionalFormatting sqref="F146">
    <cfRule type="cellIs" dxfId="203" priority="1210" stopIfTrue="1" operator="lessThan">
      <formula>0</formula>
    </cfRule>
  </conditionalFormatting>
  <conditionalFormatting sqref="F147">
    <cfRule type="cellIs" dxfId="204" priority="1209" stopIfTrue="1" operator="lessThan">
      <formula>0</formula>
    </cfRule>
  </conditionalFormatting>
  <conditionalFormatting sqref="F148">
    <cfRule type="cellIs" dxfId="205" priority="1208" stopIfTrue="1" operator="lessThan">
      <formula>0</formula>
    </cfRule>
  </conditionalFormatting>
  <conditionalFormatting sqref="F149">
    <cfRule type="cellIs" dxfId="206" priority="1207" stopIfTrue="1" operator="lessThan">
      <formula>0</formula>
    </cfRule>
  </conditionalFormatting>
  <conditionalFormatting sqref="F150">
    <cfRule type="cellIs" dxfId="207" priority="1206" stopIfTrue="1" operator="lessThan">
      <formula>0</formula>
    </cfRule>
  </conditionalFormatting>
  <conditionalFormatting sqref="F151">
    <cfRule type="cellIs" dxfId="208" priority="1205" stopIfTrue="1" operator="lessThan">
      <formula>0</formula>
    </cfRule>
  </conditionalFormatting>
  <conditionalFormatting sqref="F152">
    <cfRule type="cellIs" dxfId="209" priority="1204" stopIfTrue="1" operator="lessThan">
      <formula>0</formula>
    </cfRule>
  </conditionalFormatting>
  <conditionalFormatting sqref="F153">
    <cfRule type="cellIs" dxfId="210" priority="1203" stopIfTrue="1" operator="lessThan">
      <formula>0</formula>
    </cfRule>
  </conditionalFormatting>
  <conditionalFormatting sqref="F154">
    <cfRule type="cellIs" dxfId="211" priority="1202" stopIfTrue="1" operator="lessThan">
      <formula>0</formula>
    </cfRule>
  </conditionalFormatting>
  <conditionalFormatting sqref="F155">
    <cfRule type="cellIs" dxfId="212" priority="1201" stopIfTrue="1" operator="lessThan">
      <formula>0</formula>
    </cfRule>
  </conditionalFormatting>
  <conditionalFormatting sqref="F156">
    <cfRule type="cellIs" dxfId="213" priority="1200" stopIfTrue="1" operator="lessThan">
      <formula>0</formula>
    </cfRule>
  </conditionalFormatting>
  <conditionalFormatting sqref="F157">
    <cfRule type="cellIs" dxfId="214" priority="1199" stopIfTrue="1" operator="lessThan">
      <formula>0</formula>
    </cfRule>
  </conditionalFormatting>
  <conditionalFormatting sqref="F158">
    <cfRule type="cellIs" dxfId="215" priority="1198" stopIfTrue="1" operator="lessThan">
      <formula>0</formula>
    </cfRule>
  </conditionalFormatting>
  <conditionalFormatting sqref="F159">
    <cfRule type="cellIs" dxfId="216" priority="1197" stopIfTrue="1" operator="lessThan">
      <formula>0</formula>
    </cfRule>
  </conditionalFormatting>
  <conditionalFormatting sqref="F160">
    <cfRule type="cellIs" dxfId="217" priority="1196" stopIfTrue="1" operator="lessThan">
      <formula>0</formula>
    </cfRule>
  </conditionalFormatting>
  <conditionalFormatting sqref="F161">
    <cfRule type="cellIs" dxfId="218" priority="1195" stopIfTrue="1" operator="lessThan">
      <formula>0</formula>
    </cfRule>
  </conditionalFormatting>
  <conditionalFormatting sqref="F162">
    <cfRule type="cellIs" dxfId="219" priority="1194" stopIfTrue="1" operator="lessThan">
      <formula>0</formula>
    </cfRule>
  </conditionalFormatting>
  <conditionalFormatting sqref="F163">
    <cfRule type="cellIs" dxfId="220" priority="1193" stopIfTrue="1" operator="lessThan">
      <formula>0</formula>
    </cfRule>
  </conditionalFormatting>
  <conditionalFormatting sqref="F164">
    <cfRule type="cellIs" dxfId="221" priority="1192" stopIfTrue="1" operator="lessThan">
      <formula>0</formula>
    </cfRule>
  </conditionalFormatting>
  <conditionalFormatting sqref="F165">
    <cfRule type="cellIs" dxfId="222" priority="1191" stopIfTrue="1" operator="lessThan">
      <formula>0</formula>
    </cfRule>
  </conditionalFormatting>
  <conditionalFormatting sqref="F166">
    <cfRule type="cellIs" dxfId="223" priority="1190" stopIfTrue="1" operator="lessThan">
      <formula>0</formula>
    </cfRule>
  </conditionalFormatting>
  <conditionalFormatting sqref="F167">
    <cfRule type="cellIs" dxfId="224" priority="1189" stopIfTrue="1" operator="lessThan">
      <formula>0</formula>
    </cfRule>
  </conditionalFormatting>
  <conditionalFormatting sqref="F168">
    <cfRule type="cellIs" dxfId="225" priority="1188" stopIfTrue="1" operator="lessThan">
      <formula>0</formula>
    </cfRule>
  </conditionalFormatting>
  <conditionalFormatting sqref="F169">
    <cfRule type="cellIs" dxfId="226" priority="1187" stopIfTrue="1" operator="lessThan">
      <formula>0</formula>
    </cfRule>
  </conditionalFormatting>
  <conditionalFormatting sqref="F170">
    <cfRule type="cellIs" dxfId="227" priority="1186" stopIfTrue="1" operator="lessThan">
      <formula>0</formula>
    </cfRule>
  </conditionalFormatting>
  <conditionalFormatting sqref="F171">
    <cfRule type="cellIs" dxfId="228" priority="1185" stopIfTrue="1" operator="lessThan">
      <formula>0</formula>
    </cfRule>
  </conditionalFormatting>
  <conditionalFormatting sqref="F172">
    <cfRule type="cellIs" dxfId="229" priority="1184" stopIfTrue="1" operator="lessThan">
      <formula>0</formula>
    </cfRule>
  </conditionalFormatting>
  <conditionalFormatting sqref="F173">
    <cfRule type="cellIs" dxfId="230" priority="1183" stopIfTrue="1" operator="lessThan">
      <formula>0</formula>
    </cfRule>
  </conditionalFormatting>
  <conditionalFormatting sqref="F174">
    <cfRule type="cellIs" dxfId="231" priority="1182" stopIfTrue="1" operator="lessThan">
      <formula>0</formula>
    </cfRule>
  </conditionalFormatting>
  <conditionalFormatting sqref="F175">
    <cfRule type="cellIs" dxfId="232" priority="1181" stopIfTrue="1" operator="lessThan">
      <formula>0</formula>
    </cfRule>
  </conditionalFormatting>
  <conditionalFormatting sqref="F176">
    <cfRule type="cellIs" dxfId="233" priority="1180" stopIfTrue="1" operator="lessThan">
      <formula>0</formula>
    </cfRule>
  </conditionalFormatting>
  <conditionalFormatting sqref="F177">
    <cfRule type="cellIs" dxfId="234" priority="1179" stopIfTrue="1" operator="lessThan">
      <formula>0</formula>
    </cfRule>
  </conditionalFormatting>
  <conditionalFormatting sqref="F178">
    <cfRule type="cellIs" dxfId="235" priority="1178" stopIfTrue="1" operator="lessThan">
      <formula>0</formula>
    </cfRule>
  </conditionalFormatting>
  <conditionalFormatting sqref="F179">
    <cfRule type="cellIs" dxfId="236" priority="1177" stopIfTrue="1" operator="lessThan">
      <formula>0</formula>
    </cfRule>
  </conditionalFormatting>
  <conditionalFormatting sqref="F180">
    <cfRule type="cellIs" dxfId="237" priority="1176" stopIfTrue="1" operator="lessThan">
      <formula>0</formula>
    </cfRule>
  </conditionalFormatting>
  <conditionalFormatting sqref="F181">
    <cfRule type="cellIs" dxfId="238" priority="1175" stopIfTrue="1" operator="lessThan">
      <formula>0</formula>
    </cfRule>
  </conditionalFormatting>
  <conditionalFormatting sqref="F182">
    <cfRule type="cellIs" dxfId="239" priority="1174" stopIfTrue="1" operator="lessThan">
      <formula>0</formula>
    </cfRule>
  </conditionalFormatting>
  <conditionalFormatting sqref="F183">
    <cfRule type="cellIs" dxfId="240" priority="1173" stopIfTrue="1" operator="lessThan">
      <formula>0</formula>
    </cfRule>
  </conditionalFormatting>
  <conditionalFormatting sqref="F184">
    <cfRule type="cellIs" dxfId="241" priority="1172" stopIfTrue="1" operator="lessThan">
      <formula>0</formula>
    </cfRule>
  </conditionalFormatting>
  <conditionalFormatting sqref="F185">
    <cfRule type="cellIs" dxfId="242" priority="1171" stopIfTrue="1" operator="lessThan">
      <formula>0</formula>
    </cfRule>
  </conditionalFormatting>
  <conditionalFormatting sqref="F186">
    <cfRule type="cellIs" dxfId="243" priority="1170" stopIfTrue="1" operator="lessThan">
      <formula>0</formula>
    </cfRule>
  </conditionalFormatting>
  <conditionalFormatting sqref="F187">
    <cfRule type="cellIs" dxfId="244" priority="1169" stopIfTrue="1" operator="lessThan">
      <formula>0</formula>
    </cfRule>
  </conditionalFormatting>
  <conditionalFormatting sqref="F188">
    <cfRule type="cellIs" dxfId="245" priority="1168" stopIfTrue="1" operator="lessThan">
      <formula>0</formula>
    </cfRule>
  </conditionalFormatting>
  <conditionalFormatting sqref="F189">
    <cfRule type="cellIs" dxfId="246" priority="1167" stopIfTrue="1" operator="lessThan">
      <formula>0</formula>
    </cfRule>
  </conditionalFormatting>
  <conditionalFormatting sqref="F190">
    <cfRule type="cellIs" dxfId="247" priority="1166" stopIfTrue="1" operator="lessThan">
      <formula>0</formula>
    </cfRule>
  </conditionalFormatting>
  <conditionalFormatting sqref="F191">
    <cfRule type="cellIs" dxfId="248" priority="1165" stopIfTrue="1" operator="lessThan">
      <formula>0</formula>
    </cfRule>
  </conditionalFormatting>
  <conditionalFormatting sqref="F192">
    <cfRule type="cellIs" dxfId="249" priority="1164" stopIfTrue="1" operator="lessThan">
      <formula>0</formula>
    </cfRule>
  </conditionalFormatting>
  <conditionalFormatting sqref="F193">
    <cfRule type="cellIs" dxfId="250" priority="1163" stopIfTrue="1" operator="lessThan">
      <formula>0</formula>
    </cfRule>
  </conditionalFormatting>
  <conditionalFormatting sqref="F194">
    <cfRule type="cellIs" dxfId="251" priority="1162" stopIfTrue="1" operator="lessThan">
      <formula>0</formula>
    </cfRule>
  </conditionalFormatting>
  <conditionalFormatting sqref="F195">
    <cfRule type="cellIs" dxfId="252" priority="1161" stopIfTrue="1" operator="lessThan">
      <formula>0</formula>
    </cfRule>
  </conditionalFormatting>
  <conditionalFormatting sqref="F196">
    <cfRule type="cellIs" dxfId="253" priority="1160" stopIfTrue="1" operator="lessThan">
      <formula>0</formula>
    </cfRule>
  </conditionalFormatting>
  <conditionalFormatting sqref="F197">
    <cfRule type="cellIs" dxfId="254" priority="1159" stopIfTrue="1" operator="lessThan">
      <formula>0</formula>
    </cfRule>
  </conditionalFormatting>
  <conditionalFormatting sqref="F198">
    <cfRule type="cellIs" dxfId="255" priority="1158" stopIfTrue="1" operator="lessThan">
      <formula>0</formula>
    </cfRule>
  </conditionalFormatting>
  <conditionalFormatting sqref="F199">
    <cfRule type="cellIs" dxfId="256" priority="1157" stopIfTrue="1" operator="lessThan">
      <formula>0</formula>
    </cfRule>
  </conditionalFormatting>
  <conditionalFormatting sqref="F200">
    <cfRule type="cellIs" dxfId="257" priority="1156" stopIfTrue="1" operator="lessThan">
      <formula>0</formula>
    </cfRule>
  </conditionalFormatting>
  <conditionalFormatting sqref="F201">
    <cfRule type="cellIs" dxfId="258" priority="1155" stopIfTrue="1" operator="lessThan">
      <formula>0</formula>
    </cfRule>
  </conditionalFormatting>
  <conditionalFormatting sqref="F202">
    <cfRule type="cellIs" dxfId="259" priority="1154" stopIfTrue="1" operator="lessThan">
      <formula>0</formula>
    </cfRule>
  </conditionalFormatting>
  <conditionalFormatting sqref="F203">
    <cfRule type="cellIs" dxfId="260" priority="1153" stopIfTrue="1" operator="lessThan">
      <formula>0</formula>
    </cfRule>
  </conditionalFormatting>
  <conditionalFormatting sqref="F204">
    <cfRule type="cellIs" dxfId="261" priority="1152" stopIfTrue="1" operator="lessThan">
      <formula>0</formula>
    </cfRule>
  </conditionalFormatting>
  <conditionalFormatting sqref="F205">
    <cfRule type="cellIs" dxfId="262" priority="1151" stopIfTrue="1" operator="lessThan">
      <formula>0</formula>
    </cfRule>
  </conditionalFormatting>
  <conditionalFormatting sqref="F206">
    <cfRule type="cellIs" dxfId="263" priority="1150" stopIfTrue="1" operator="lessThan">
      <formula>0</formula>
    </cfRule>
  </conditionalFormatting>
  <conditionalFormatting sqref="F207">
    <cfRule type="cellIs" dxfId="264" priority="1149" stopIfTrue="1" operator="lessThan">
      <formula>0</formula>
    </cfRule>
  </conditionalFormatting>
  <conditionalFormatting sqref="F208">
    <cfRule type="cellIs" dxfId="265" priority="1148" stopIfTrue="1" operator="lessThan">
      <formula>0</formula>
    </cfRule>
  </conditionalFormatting>
  <conditionalFormatting sqref="F209">
    <cfRule type="cellIs" dxfId="266" priority="1147" stopIfTrue="1" operator="lessThan">
      <formula>0</formula>
    </cfRule>
  </conditionalFormatting>
  <conditionalFormatting sqref="F210">
    <cfRule type="cellIs" dxfId="267" priority="1146" stopIfTrue="1" operator="lessThan">
      <formula>0</formula>
    </cfRule>
  </conditionalFormatting>
  <conditionalFormatting sqref="F211">
    <cfRule type="cellIs" dxfId="268" priority="1145" stopIfTrue="1" operator="lessThan">
      <formula>0</formula>
    </cfRule>
  </conditionalFormatting>
  <conditionalFormatting sqref="F212">
    <cfRule type="cellIs" dxfId="269" priority="1144" stopIfTrue="1" operator="lessThan">
      <formula>0</formula>
    </cfRule>
  </conditionalFormatting>
  <conditionalFormatting sqref="F213">
    <cfRule type="cellIs" dxfId="270" priority="1143" stopIfTrue="1" operator="lessThan">
      <formula>0</formula>
    </cfRule>
  </conditionalFormatting>
  <conditionalFormatting sqref="F214">
    <cfRule type="cellIs" dxfId="271" priority="1142" stopIfTrue="1" operator="lessThan">
      <formula>0</formula>
    </cfRule>
  </conditionalFormatting>
  <conditionalFormatting sqref="F215">
    <cfRule type="cellIs" dxfId="272" priority="1141" stopIfTrue="1" operator="lessThan">
      <formula>0</formula>
    </cfRule>
  </conditionalFormatting>
  <conditionalFormatting sqref="F216">
    <cfRule type="cellIs" dxfId="273" priority="1140" stopIfTrue="1" operator="lessThan">
      <formula>0</formula>
    </cfRule>
  </conditionalFormatting>
  <conditionalFormatting sqref="F217">
    <cfRule type="cellIs" dxfId="274" priority="1139" stopIfTrue="1" operator="lessThan">
      <formula>0</formula>
    </cfRule>
  </conditionalFormatting>
  <conditionalFormatting sqref="F218">
    <cfRule type="cellIs" dxfId="275" priority="1138" stopIfTrue="1" operator="lessThan">
      <formula>0</formula>
    </cfRule>
  </conditionalFormatting>
  <conditionalFormatting sqref="F219">
    <cfRule type="cellIs" dxfId="276" priority="1137" stopIfTrue="1" operator="lessThan">
      <formula>0</formula>
    </cfRule>
  </conditionalFormatting>
  <conditionalFormatting sqref="F220">
    <cfRule type="cellIs" dxfId="277" priority="1136" stopIfTrue="1" operator="lessThan">
      <formula>0</formula>
    </cfRule>
  </conditionalFormatting>
  <conditionalFormatting sqref="F221">
    <cfRule type="cellIs" dxfId="278" priority="1135" stopIfTrue="1" operator="lessThan">
      <formula>0</formula>
    </cfRule>
  </conditionalFormatting>
  <conditionalFormatting sqref="F222">
    <cfRule type="cellIs" dxfId="279" priority="1134" stopIfTrue="1" operator="lessThan">
      <formula>0</formula>
    </cfRule>
  </conditionalFormatting>
  <conditionalFormatting sqref="F223">
    <cfRule type="cellIs" dxfId="280" priority="1133" stopIfTrue="1" operator="lessThan">
      <formula>0</formula>
    </cfRule>
  </conditionalFormatting>
  <conditionalFormatting sqref="F224">
    <cfRule type="cellIs" dxfId="281" priority="1132" stopIfTrue="1" operator="lessThan">
      <formula>0</formula>
    </cfRule>
  </conditionalFormatting>
  <conditionalFormatting sqref="F225">
    <cfRule type="cellIs" dxfId="282" priority="1131" stopIfTrue="1" operator="lessThan">
      <formula>0</formula>
    </cfRule>
  </conditionalFormatting>
  <conditionalFormatting sqref="F226">
    <cfRule type="cellIs" dxfId="283" priority="1130" stopIfTrue="1" operator="lessThan">
      <formula>0</formula>
    </cfRule>
  </conditionalFormatting>
  <conditionalFormatting sqref="F227">
    <cfRule type="cellIs" dxfId="284" priority="1129" stopIfTrue="1" operator="lessThan">
      <formula>0</formula>
    </cfRule>
  </conditionalFormatting>
  <conditionalFormatting sqref="F228">
    <cfRule type="cellIs" dxfId="285" priority="1128" stopIfTrue="1" operator="lessThan">
      <formula>0</formula>
    </cfRule>
  </conditionalFormatting>
  <conditionalFormatting sqref="F229">
    <cfRule type="cellIs" dxfId="286" priority="1127" stopIfTrue="1" operator="lessThan">
      <formula>0</formula>
    </cfRule>
  </conditionalFormatting>
  <conditionalFormatting sqref="F230">
    <cfRule type="cellIs" dxfId="287" priority="1126" stopIfTrue="1" operator="lessThan">
      <formula>0</formula>
    </cfRule>
  </conditionalFormatting>
  <conditionalFormatting sqref="F231">
    <cfRule type="cellIs" dxfId="288" priority="1125" stopIfTrue="1" operator="lessThan">
      <formula>0</formula>
    </cfRule>
  </conditionalFormatting>
  <conditionalFormatting sqref="F232">
    <cfRule type="cellIs" dxfId="289" priority="1124" stopIfTrue="1" operator="lessThan">
      <formula>0</formula>
    </cfRule>
  </conditionalFormatting>
  <conditionalFormatting sqref="F233">
    <cfRule type="cellIs" dxfId="290" priority="1123" stopIfTrue="1" operator="lessThan">
      <formula>0</formula>
    </cfRule>
  </conditionalFormatting>
  <conditionalFormatting sqref="F234">
    <cfRule type="cellIs" dxfId="291" priority="1122" stopIfTrue="1" operator="lessThan">
      <formula>0</formula>
    </cfRule>
  </conditionalFormatting>
  <conditionalFormatting sqref="F235">
    <cfRule type="cellIs" dxfId="292" priority="1121" stopIfTrue="1" operator="lessThan">
      <formula>0</formula>
    </cfRule>
  </conditionalFormatting>
  <conditionalFormatting sqref="F236">
    <cfRule type="cellIs" dxfId="293" priority="1120" stopIfTrue="1" operator="lessThan">
      <formula>0</formula>
    </cfRule>
  </conditionalFormatting>
  <conditionalFormatting sqref="F237">
    <cfRule type="cellIs" dxfId="294" priority="1119" stopIfTrue="1" operator="lessThan">
      <formula>0</formula>
    </cfRule>
  </conditionalFormatting>
  <conditionalFormatting sqref="F238">
    <cfRule type="cellIs" dxfId="295" priority="1118" stopIfTrue="1" operator="lessThan">
      <formula>0</formula>
    </cfRule>
  </conditionalFormatting>
  <conditionalFormatting sqref="F239">
    <cfRule type="cellIs" dxfId="296" priority="1117" stopIfTrue="1" operator="lessThan">
      <formula>0</formula>
    </cfRule>
  </conditionalFormatting>
  <conditionalFormatting sqref="F240">
    <cfRule type="cellIs" dxfId="297" priority="1116" stopIfTrue="1" operator="lessThan">
      <formula>0</formula>
    </cfRule>
  </conditionalFormatting>
  <conditionalFormatting sqref="F241">
    <cfRule type="cellIs" dxfId="298" priority="1115" stopIfTrue="1" operator="lessThan">
      <formula>0</formula>
    </cfRule>
  </conditionalFormatting>
  <conditionalFormatting sqref="F242">
    <cfRule type="cellIs" dxfId="299" priority="1114" stopIfTrue="1" operator="lessThan">
      <formula>0</formula>
    </cfRule>
  </conditionalFormatting>
  <conditionalFormatting sqref="F243">
    <cfRule type="cellIs" dxfId="300" priority="1113" stopIfTrue="1" operator="lessThan">
      <formula>0</formula>
    </cfRule>
  </conditionalFormatting>
  <conditionalFormatting sqref="F244">
    <cfRule type="cellIs" dxfId="301" priority="1112" stopIfTrue="1" operator="lessThan">
      <formula>0</formula>
    </cfRule>
  </conditionalFormatting>
  <conditionalFormatting sqref="F245">
    <cfRule type="cellIs" dxfId="302" priority="1111" stopIfTrue="1" operator="lessThan">
      <formula>0</formula>
    </cfRule>
  </conditionalFormatting>
  <conditionalFormatting sqref="F246">
    <cfRule type="cellIs" dxfId="303" priority="1110" stopIfTrue="1" operator="lessThan">
      <formula>0</formula>
    </cfRule>
  </conditionalFormatting>
  <conditionalFormatting sqref="F247">
    <cfRule type="cellIs" dxfId="304" priority="1109" stopIfTrue="1" operator="lessThan">
      <formula>0</formula>
    </cfRule>
  </conditionalFormatting>
  <conditionalFormatting sqref="F248">
    <cfRule type="cellIs" dxfId="305" priority="1108" stopIfTrue="1" operator="lessThan">
      <formula>0</formula>
    </cfRule>
  </conditionalFormatting>
  <conditionalFormatting sqref="F249">
    <cfRule type="cellIs" dxfId="306" priority="1107" stopIfTrue="1" operator="lessThan">
      <formula>0</formula>
    </cfRule>
  </conditionalFormatting>
  <conditionalFormatting sqref="F250">
    <cfRule type="cellIs" dxfId="307" priority="1106" stopIfTrue="1" operator="lessThan">
      <formula>0</formula>
    </cfRule>
  </conditionalFormatting>
  <conditionalFormatting sqref="F251">
    <cfRule type="cellIs" dxfId="308" priority="1105" stopIfTrue="1" operator="lessThan">
      <formula>0</formula>
    </cfRule>
  </conditionalFormatting>
  <conditionalFormatting sqref="F252">
    <cfRule type="cellIs" dxfId="309" priority="1104" stopIfTrue="1" operator="lessThan">
      <formula>0</formula>
    </cfRule>
  </conditionalFormatting>
  <conditionalFormatting sqref="F253">
    <cfRule type="cellIs" dxfId="310" priority="1103" stopIfTrue="1" operator="lessThan">
      <formula>0</formula>
    </cfRule>
  </conditionalFormatting>
  <conditionalFormatting sqref="F254">
    <cfRule type="cellIs" dxfId="311" priority="1102" stopIfTrue="1" operator="lessThan">
      <formula>0</formula>
    </cfRule>
  </conditionalFormatting>
  <conditionalFormatting sqref="F255">
    <cfRule type="cellIs" dxfId="312" priority="1101" stopIfTrue="1" operator="lessThan">
      <formula>0</formula>
    </cfRule>
  </conditionalFormatting>
  <conditionalFormatting sqref="F256">
    <cfRule type="cellIs" dxfId="313" priority="1100" stopIfTrue="1" operator="lessThan">
      <formula>0</formula>
    </cfRule>
  </conditionalFormatting>
  <conditionalFormatting sqref="F257">
    <cfRule type="cellIs" dxfId="314" priority="1099" stopIfTrue="1" operator="lessThan">
      <formula>0</formula>
    </cfRule>
  </conditionalFormatting>
  <conditionalFormatting sqref="F258">
    <cfRule type="cellIs" dxfId="315" priority="1098" stopIfTrue="1" operator="lessThan">
      <formula>0</formula>
    </cfRule>
  </conditionalFormatting>
  <conditionalFormatting sqref="F259">
    <cfRule type="cellIs" dxfId="316" priority="1097" stopIfTrue="1" operator="lessThan">
      <formula>0</formula>
    </cfRule>
  </conditionalFormatting>
  <conditionalFormatting sqref="F260">
    <cfRule type="cellIs" dxfId="317" priority="1096" stopIfTrue="1" operator="lessThan">
      <formula>0</formula>
    </cfRule>
  </conditionalFormatting>
  <conditionalFormatting sqref="F261">
    <cfRule type="cellIs" dxfId="318" priority="1095" stopIfTrue="1" operator="lessThan">
      <formula>0</formula>
    </cfRule>
  </conditionalFormatting>
  <conditionalFormatting sqref="F262">
    <cfRule type="cellIs" dxfId="319" priority="1094" stopIfTrue="1" operator="lessThan">
      <formula>0</formula>
    </cfRule>
  </conditionalFormatting>
  <conditionalFormatting sqref="F263">
    <cfRule type="cellIs" dxfId="320" priority="1093" stopIfTrue="1" operator="lessThan">
      <formula>0</formula>
    </cfRule>
  </conditionalFormatting>
  <conditionalFormatting sqref="F264">
    <cfRule type="cellIs" dxfId="321" priority="1092" stopIfTrue="1" operator="lessThan">
      <formula>0</formula>
    </cfRule>
  </conditionalFormatting>
  <conditionalFormatting sqref="F265">
    <cfRule type="cellIs" dxfId="322" priority="1091" stopIfTrue="1" operator="lessThan">
      <formula>0</formula>
    </cfRule>
  </conditionalFormatting>
  <conditionalFormatting sqref="F266">
    <cfRule type="cellIs" dxfId="323" priority="1090" stopIfTrue="1" operator="lessThan">
      <formula>0</formula>
    </cfRule>
  </conditionalFormatting>
  <conditionalFormatting sqref="F267">
    <cfRule type="cellIs" dxfId="324" priority="1089" stopIfTrue="1" operator="lessThan">
      <formula>0</formula>
    </cfRule>
  </conditionalFormatting>
  <conditionalFormatting sqref="F268">
    <cfRule type="cellIs" dxfId="325" priority="1088" stopIfTrue="1" operator="lessThan">
      <formula>0</formula>
    </cfRule>
  </conditionalFormatting>
  <conditionalFormatting sqref="F269">
    <cfRule type="cellIs" dxfId="326" priority="1087" stopIfTrue="1" operator="lessThan">
      <formula>0</formula>
    </cfRule>
  </conditionalFormatting>
  <conditionalFormatting sqref="F270">
    <cfRule type="cellIs" dxfId="327" priority="1086" stopIfTrue="1" operator="lessThan">
      <formula>0</formula>
    </cfRule>
  </conditionalFormatting>
  <conditionalFormatting sqref="F271">
    <cfRule type="cellIs" dxfId="328" priority="1085" stopIfTrue="1" operator="lessThan">
      <formula>0</formula>
    </cfRule>
  </conditionalFormatting>
  <conditionalFormatting sqref="F272">
    <cfRule type="cellIs" dxfId="329" priority="1084" stopIfTrue="1" operator="lessThan">
      <formula>0</formula>
    </cfRule>
  </conditionalFormatting>
  <conditionalFormatting sqref="F273">
    <cfRule type="cellIs" dxfId="330" priority="1083" stopIfTrue="1" operator="lessThan">
      <formula>0</formula>
    </cfRule>
  </conditionalFormatting>
  <conditionalFormatting sqref="F274">
    <cfRule type="cellIs" dxfId="331" priority="1082" stopIfTrue="1" operator="lessThan">
      <formula>0</formula>
    </cfRule>
  </conditionalFormatting>
  <conditionalFormatting sqref="F275">
    <cfRule type="cellIs" dxfId="332" priority="1081" stopIfTrue="1" operator="lessThan">
      <formula>0</formula>
    </cfRule>
  </conditionalFormatting>
  <conditionalFormatting sqref="F276">
    <cfRule type="cellIs" dxfId="333" priority="1080" stopIfTrue="1" operator="lessThan">
      <formula>0</formula>
    </cfRule>
  </conditionalFormatting>
  <conditionalFormatting sqref="F277">
    <cfRule type="cellIs" dxfId="334" priority="1079" stopIfTrue="1" operator="lessThan">
      <formula>0</formula>
    </cfRule>
  </conditionalFormatting>
  <conditionalFormatting sqref="F278">
    <cfRule type="cellIs" dxfId="335" priority="1078" stopIfTrue="1" operator="lessThan">
      <formula>0</formula>
    </cfRule>
  </conditionalFormatting>
  <conditionalFormatting sqref="F279">
    <cfRule type="cellIs" dxfId="336" priority="1077" stopIfTrue="1" operator="lessThan">
      <formula>0</formula>
    </cfRule>
  </conditionalFormatting>
  <conditionalFormatting sqref="F280">
    <cfRule type="cellIs" dxfId="337" priority="1076" stopIfTrue="1" operator="lessThan">
      <formula>0</formula>
    </cfRule>
  </conditionalFormatting>
  <conditionalFormatting sqref="F281">
    <cfRule type="cellIs" dxfId="338" priority="1075" stopIfTrue="1" operator="lessThan">
      <formula>0</formula>
    </cfRule>
  </conditionalFormatting>
  <conditionalFormatting sqref="F282">
    <cfRule type="cellIs" dxfId="339" priority="1074" stopIfTrue="1" operator="lessThan">
      <formula>0</formula>
    </cfRule>
  </conditionalFormatting>
  <conditionalFormatting sqref="F283">
    <cfRule type="cellIs" dxfId="340" priority="1073" stopIfTrue="1" operator="lessThan">
      <formula>0</formula>
    </cfRule>
  </conditionalFormatting>
  <conditionalFormatting sqref="F284">
    <cfRule type="cellIs" dxfId="341" priority="1072" stopIfTrue="1" operator="lessThan">
      <formula>0</formula>
    </cfRule>
  </conditionalFormatting>
  <conditionalFormatting sqref="F285">
    <cfRule type="cellIs" dxfId="342" priority="1071" stopIfTrue="1" operator="lessThan">
      <formula>0</formula>
    </cfRule>
  </conditionalFormatting>
  <conditionalFormatting sqref="F286">
    <cfRule type="cellIs" dxfId="343" priority="1070" stopIfTrue="1" operator="lessThan">
      <formula>0</formula>
    </cfRule>
  </conditionalFormatting>
  <conditionalFormatting sqref="F287">
    <cfRule type="cellIs" dxfId="344" priority="1069" stopIfTrue="1" operator="lessThan">
      <formula>0</formula>
    </cfRule>
  </conditionalFormatting>
  <conditionalFormatting sqref="F288">
    <cfRule type="cellIs" dxfId="345" priority="1068" stopIfTrue="1" operator="lessThan">
      <formula>0</formula>
    </cfRule>
  </conditionalFormatting>
  <conditionalFormatting sqref="F289">
    <cfRule type="cellIs" dxfId="346" priority="1067" stopIfTrue="1" operator="lessThan">
      <formula>0</formula>
    </cfRule>
  </conditionalFormatting>
  <conditionalFormatting sqref="F290">
    <cfRule type="cellIs" dxfId="347" priority="1066" stopIfTrue="1" operator="lessThan">
      <formula>0</formula>
    </cfRule>
  </conditionalFormatting>
  <conditionalFormatting sqref="F291">
    <cfRule type="cellIs" dxfId="348" priority="1065" stopIfTrue="1" operator="lessThan">
      <formula>0</formula>
    </cfRule>
  </conditionalFormatting>
  <conditionalFormatting sqref="F292">
    <cfRule type="cellIs" dxfId="349" priority="1064" stopIfTrue="1" operator="lessThan">
      <formula>0</formula>
    </cfRule>
  </conditionalFormatting>
  <conditionalFormatting sqref="F293">
    <cfRule type="cellIs" dxfId="350" priority="1063" stopIfTrue="1" operator="lessThan">
      <formula>0</formula>
    </cfRule>
  </conditionalFormatting>
  <conditionalFormatting sqref="F294">
    <cfRule type="cellIs" dxfId="351" priority="1062" stopIfTrue="1" operator="lessThan">
      <formula>0</formula>
    </cfRule>
  </conditionalFormatting>
  <conditionalFormatting sqref="F295">
    <cfRule type="cellIs" dxfId="352" priority="1061" stopIfTrue="1" operator="lessThan">
      <formula>0</formula>
    </cfRule>
  </conditionalFormatting>
  <conditionalFormatting sqref="F296">
    <cfRule type="cellIs" dxfId="353" priority="1060" stopIfTrue="1" operator="lessThan">
      <formula>0</formula>
    </cfRule>
  </conditionalFormatting>
  <conditionalFormatting sqref="F297">
    <cfRule type="cellIs" dxfId="354" priority="1059" stopIfTrue="1" operator="lessThan">
      <formula>0</formula>
    </cfRule>
  </conditionalFormatting>
  <conditionalFormatting sqref="F298">
    <cfRule type="cellIs" dxfId="355" priority="1058" stopIfTrue="1" operator="lessThan">
      <formula>0</formula>
    </cfRule>
  </conditionalFormatting>
  <conditionalFormatting sqref="F299">
    <cfRule type="cellIs" dxfId="356" priority="1057" stopIfTrue="1" operator="lessThan">
      <formula>0</formula>
    </cfRule>
  </conditionalFormatting>
  <conditionalFormatting sqref="F300">
    <cfRule type="cellIs" dxfId="357" priority="1056" stopIfTrue="1" operator="lessThan">
      <formula>0</formula>
    </cfRule>
  </conditionalFormatting>
  <conditionalFormatting sqref="F301">
    <cfRule type="cellIs" dxfId="358" priority="1055" stopIfTrue="1" operator="lessThan">
      <formula>0</formula>
    </cfRule>
  </conditionalFormatting>
  <conditionalFormatting sqref="F302">
    <cfRule type="cellIs" dxfId="359" priority="1054" stopIfTrue="1" operator="lessThan">
      <formula>0</formula>
    </cfRule>
  </conditionalFormatting>
  <conditionalFormatting sqref="F303">
    <cfRule type="cellIs" dxfId="360" priority="1053" stopIfTrue="1" operator="lessThan">
      <formula>0</formula>
    </cfRule>
  </conditionalFormatting>
  <conditionalFormatting sqref="F304">
    <cfRule type="cellIs" dxfId="361" priority="1052" stopIfTrue="1" operator="lessThan">
      <formula>0</formula>
    </cfRule>
  </conditionalFormatting>
  <conditionalFormatting sqref="F305">
    <cfRule type="cellIs" dxfId="362" priority="1051" stopIfTrue="1" operator="lessThan">
      <formula>0</formula>
    </cfRule>
  </conditionalFormatting>
  <conditionalFormatting sqref="F306">
    <cfRule type="cellIs" dxfId="363" priority="1050" stopIfTrue="1" operator="lessThan">
      <formula>0</formula>
    </cfRule>
  </conditionalFormatting>
  <conditionalFormatting sqref="F307">
    <cfRule type="cellIs" dxfId="364" priority="1049" stopIfTrue="1" operator="lessThan">
      <formula>0</formula>
    </cfRule>
  </conditionalFormatting>
  <conditionalFormatting sqref="F308">
    <cfRule type="cellIs" dxfId="365" priority="1048" stopIfTrue="1" operator="lessThan">
      <formula>0</formula>
    </cfRule>
  </conditionalFormatting>
  <conditionalFormatting sqref="F309">
    <cfRule type="cellIs" dxfId="366" priority="1047" stopIfTrue="1" operator="lessThan">
      <formula>0</formula>
    </cfRule>
  </conditionalFormatting>
  <conditionalFormatting sqref="F310">
    <cfRule type="cellIs" dxfId="367" priority="1046" stopIfTrue="1" operator="lessThan">
      <formula>0</formula>
    </cfRule>
  </conditionalFormatting>
  <conditionalFormatting sqref="F311">
    <cfRule type="cellIs" dxfId="368" priority="1045" stopIfTrue="1" operator="lessThan">
      <formula>0</formula>
    </cfRule>
  </conditionalFormatting>
  <conditionalFormatting sqref="F312">
    <cfRule type="cellIs" dxfId="369" priority="1044" stopIfTrue="1" operator="lessThan">
      <formula>0</formula>
    </cfRule>
  </conditionalFormatting>
  <conditionalFormatting sqref="F313">
    <cfRule type="cellIs" dxfId="370" priority="1043" stopIfTrue="1" operator="lessThan">
      <formula>0</formula>
    </cfRule>
  </conditionalFormatting>
  <conditionalFormatting sqref="F314">
    <cfRule type="cellIs" dxfId="371" priority="1042" stopIfTrue="1" operator="lessThan">
      <formula>0</formula>
    </cfRule>
  </conditionalFormatting>
  <conditionalFormatting sqref="F315">
    <cfRule type="cellIs" dxfId="372" priority="1041" stopIfTrue="1" operator="lessThan">
      <formula>0</formula>
    </cfRule>
  </conditionalFormatting>
  <conditionalFormatting sqref="F316">
    <cfRule type="cellIs" dxfId="373" priority="1040" stopIfTrue="1" operator="lessThan">
      <formula>0</formula>
    </cfRule>
  </conditionalFormatting>
  <conditionalFormatting sqref="F317">
    <cfRule type="cellIs" dxfId="374" priority="1039" stopIfTrue="1" operator="lessThan">
      <formula>0</formula>
    </cfRule>
  </conditionalFormatting>
  <conditionalFormatting sqref="F318">
    <cfRule type="cellIs" dxfId="375" priority="1038" stopIfTrue="1" operator="lessThan">
      <formula>0</formula>
    </cfRule>
  </conditionalFormatting>
  <conditionalFormatting sqref="F319">
    <cfRule type="cellIs" dxfId="376" priority="1037" stopIfTrue="1" operator="lessThan">
      <formula>0</formula>
    </cfRule>
  </conditionalFormatting>
  <conditionalFormatting sqref="F320">
    <cfRule type="cellIs" dxfId="377" priority="1036" stopIfTrue="1" operator="lessThan">
      <formula>0</formula>
    </cfRule>
  </conditionalFormatting>
  <conditionalFormatting sqref="F321">
    <cfRule type="cellIs" dxfId="378" priority="1035" stopIfTrue="1" operator="lessThan">
      <formula>0</formula>
    </cfRule>
  </conditionalFormatting>
  <conditionalFormatting sqref="F322">
    <cfRule type="cellIs" dxfId="379" priority="1034" stopIfTrue="1" operator="lessThan">
      <formula>0</formula>
    </cfRule>
  </conditionalFormatting>
  <conditionalFormatting sqref="F323">
    <cfRule type="cellIs" dxfId="380" priority="1033" stopIfTrue="1" operator="lessThan">
      <formula>0</formula>
    </cfRule>
  </conditionalFormatting>
  <conditionalFormatting sqref="F324">
    <cfRule type="cellIs" dxfId="381" priority="1032" stopIfTrue="1" operator="lessThan">
      <formula>0</formula>
    </cfRule>
  </conditionalFormatting>
  <conditionalFormatting sqref="F325">
    <cfRule type="cellIs" dxfId="382" priority="1031" stopIfTrue="1" operator="lessThan">
      <formula>0</formula>
    </cfRule>
  </conditionalFormatting>
  <conditionalFormatting sqref="F326">
    <cfRule type="cellIs" dxfId="383" priority="1030" stopIfTrue="1" operator="lessThan">
      <formula>0</formula>
    </cfRule>
  </conditionalFormatting>
  <conditionalFormatting sqref="F327">
    <cfRule type="cellIs" dxfId="384" priority="1029" stopIfTrue="1" operator="lessThan">
      <formula>0</formula>
    </cfRule>
  </conditionalFormatting>
  <conditionalFormatting sqref="F328">
    <cfRule type="cellIs" dxfId="385" priority="1028" stopIfTrue="1" operator="lessThan">
      <formula>0</formula>
    </cfRule>
  </conditionalFormatting>
  <conditionalFormatting sqref="F329">
    <cfRule type="cellIs" dxfId="386" priority="1027" stopIfTrue="1" operator="lessThan">
      <formula>0</formula>
    </cfRule>
  </conditionalFormatting>
  <conditionalFormatting sqref="F330">
    <cfRule type="cellIs" dxfId="387" priority="1026" stopIfTrue="1" operator="lessThan">
      <formula>0</formula>
    </cfRule>
  </conditionalFormatting>
  <conditionalFormatting sqref="F331">
    <cfRule type="cellIs" dxfId="388" priority="1025" stopIfTrue="1" operator="lessThan">
      <formula>0</formula>
    </cfRule>
  </conditionalFormatting>
  <conditionalFormatting sqref="F332">
    <cfRule type="cellIs" dxfId="389" priority="1024" stopIfTrue="1" operator="lessThan">
      <formula>0</formula>
    </cfRule>
  </conditionalFormatting>
  <conditionalFormatting sqref="F333">
    <cfRule type="cellIs" dxfId="390" priority="1023" stopIfTrue="1" operator="lessThan">
      <formula>0</formula>
    </cfRule>
  </conditionalFormatting>
  <conditionalFormatting sqref="F334">
    <cfRule type="cellIs" dxfId="391" priority="1022" stopIfTrue="1" operator="lessThan">
      <formula>0</formula>
    </cfRule>
  </conditionalFormatting>
  <conditionalFormatting sqref="F335">
    <cfRule type="cellIs" dxfId="392" priority="1021" stopIfTrue="1" operator="lessThan">
      <formula>0</formula>
    </cfRule>
  </conditionalFormatting>
  <conditionalFormatting sqref="F336">
    <cfRule type="cellIs" dxfId="393" priority="1020" stopIfTrue="1" operator="lessThan">
      <formula>0</formula>
    </cfRule>
  </conditionalFormatting>
  <conditionalFormatting sqref="F337">
    <cfRule type="cellIs" dxfId="394" priority="1019" stopIfTrue="1" operator="lessThan">
      <formula>0</formula>
    </cfRule>
  </conditionalFormatting>
  <conditionalFormatting sqref="F338">
    <cfRule type="cellIs" dxfId="395" priority="1018" stopIfTrue="1" operator="lessThan">
      <formula>0</formula>
    </cfRule>
  </conditionalFormatting>
  <conditionalFormatting sqref="F339">
    <cfRule type="cellIs" dxfId="396" priority="1017" stopIfTrue="1" operator="lessThan">
      <formula>0</formula>
    </cfRule>
  </conditionalFormatting>
  <conditionalFormatting sqref="F340">
    <cfRule type="cellIs" dxfId="397" priority="1016" stopIfTrue="1" operator="lessThan">
      <formula>0</formula>
    </cfRule>
  </conditionalFormatting>
  <conditionalFormatting sqref="F341">
    <cfRule type="cellIs" dxfId="398" priority="1015" stopIfTrue="1" operator="lessThan">
      <formula>0</formula>
    </cfRule>
  </conditionalFormatting>
  <conditionalFormatting sqref="F342">
    <cfRule type="cellIs" dxfId="399" priority="1014" stopIfTrue="1" operator="lessThan">
      <formula>0</formula>
    </cfRule>
  </conditionalFormatting>
  <conditionalFormatting sqref="F343">
    <cfRule type="cellIs" dxfId="400" priority="1013" stopIfTrue="1" operator="lessThan">
      <formula>0</formula>
    </cfRule>
  </conditionalFormatting>
  <conditionalFormatting sqref="F344">
    <cfRule type="cellIs" dxfId="401" priority="1012" stopIfTrue="1" operator="lessThan">
      <formula>0</formula>
    </cfRule>
  </conditionalFormatting>
  <conditionalFormatting sqref="F345">
    <cfRule type="cellIs" dxfId="402" priority="1011" stopIfTrue="1" operator="lessThan">
      <formula>0</formula>
    </cfRule>
  </conditionalFormatting>
  <conditionalFormatting sqref="F346">
    <cfRule type="cellIs" dxfId="403" priority="1010" stopIfTrue="1" operator="lessThan">
      <formula>0</formula>
    </cfRule>
  </conditionalFormatting>
  <conditionalFormatting sqref="F347">
    <cfRule type="cellIs" dxfId="404" priority="1009" stopIfTrue="1" operator="lessThan">
      <formula>0</formula>
    </cfRule>
  </conditionalFormatting>
  <conditionalFormatting sqref="F348">
    <cfRule type="cellIs" dxfId="405" priority="1008" stopIfTrue="1" operator="lessThan">
      <formula>0</formula>
    </cfRule>
  </conditionalFormatting>
  <conditionalFormatting sqref="F349">
    <cfRule type="cellIs" dxfId="406" priority="1007" stopIfTrue="1" operator="lessThan">
      <formula>0</formula>
    </cfRule>
  </conditionalFormatting>
  <conditionalFormatting sqref="F350">
    <cfRule type="cellIs" dxfId="407" priority="1006" stopIfTrue="1" operator="lessThan">
      <formula>0</formula>
    </cfRule>
  </conditionalFormatting>
  <conditionalFormatting sqref="F351">
    <cfRule type="cellIs" dxfId="408" priority="1005" stopIfTrue="1" operator="lessThan">
      <formula>0</formula>
    </cfRule>
  </conditionalFormatting>
  <conditionalFormatting sqref="F352">
    <cfRule type="cellIs" dxfId="409" priority="1004" stopIfTrue="1" operator="lessThan">
      <formula>0</formula>
    </cfRule>
  </conditionalFormatting>
  <conditionalFormatting sqref="F353">
    <cfRule type="cellIs" dxfId="410" priority="1003" stopIfTrue="1" operator="lessThan">
      <formula>0</formula>
    </cfRule>
  </conditionalFormatting>
  <conditionalFormatting sqref="F354">
    <cfRule type="cellIs" dxfId="411" priority="1002" stopIfTrue="1" operator="lessThan">
      <formula>0</formula>
    </cfRule>
  </conditionalFormatting>
  <conditionalFormatting sqref="F355">
    <cfRule type="cellIs" dxfId="412" priority="1001" stopIfTrue="1" operator="lessThan">
      <formula>0</formula>
    </cfRule>
  </conditionalFormatting>
  <conditionalFormatting sqref="F356">
    <cfRule type="cellIs" dxfId="413" priority="1000" stopIfTrue="1" operator="lessThan">
      <formula>0</formula>
    </cfRule>
  </conditionalFormatting>
  <conditionalFormatting sqref="F357">
    <cfRule type="cellIs" dxfId="414" priority="999" stopIfTrue="1" operator="lessThan">
      <formula>0</formula>
    </cfRule>
  </conditionalFormatting>
  <conditionalFormatting sqref="F358">
    <cfRule type="cellIs" dxfId="415" priority="998" stopIfTrue="1" operator="lessThan">
      <formula>0</formula>
    </cfRule>
  </conditionalFormatting>
  <conditionalFormatting sqref="F359">
    <cfRule type="cellIs" dxfId="416" priority="997" stopIfTrue="1" operator="lessThan">
      <formula>0</formula>
    </cfRule>
  </conditionalFormatting>
  <conditionalFormatting sqref="F360">
    <cfRule type="cellIs" dxfId="417" priority="996" stopIfTrue="1" operator="lessThan">
      <formula>0</formula>
    </cfRule>
  </conditionalFormatting>
  <conditionalFormatting sqref="F361">
    <cfRule type="cellIs" dxfId="418" priority="995" stopIfTrue="1" operator="lessThan">
      <formula>0</formula>
    </cfRule>
  </conditionalFormatting>
  <conditionalFormatting sqref="F362">
    <cfRule type="cellIs" dxfId="419" priority="994" stopIfTrue="1" operator="lessThan">
      <formula>0</formula>
    </cfRule>
  </conditionalFormatting>
  <conditionalFormatting sqref="F363">
    <cfRule type="cellIs" dxfId="420" priority="993" stopIfTrue="1" operator="lessThan">
      <formula>0</formula>
    </cfRule>
  </conditionalFormatting>
  <conditionalFormatting sqref="F364">
    <cfRule type="cellIs" dxfId="421" priority="992" stopIfTrue="1" operator="lessThan">
      <formula>0</formula>
    </cfRule>
  </conditionalFormatting>
  <conditionalFormatting sqref="F365">
    <cfRule type="cellIs" dxfId="422" priority="991" stopIfTrue="1" operator="lessThan">
      <formula>0</formula>
    </cfRule>
  </conditionalFormatting>
  <conditionalFormatting sqref="F366">
    <cfRule type="cellIs" dxfId="423" priority="990" stopIfTrue="1" operator="lessThan">
      <formula>0</formula>
    </cfRule>
  </conditionalFormatting>
  <conditionalFormatting sqref="F367">
    <cfRule type="cellIs" dxfId="424" priority="989" stopIfTrue="1" operator="lessThan">
      <formula>0</formula>
    </cfRule>
  </conditionalFormatting>
  <conditionalFormatting sqref="F368">
    <cfRule type="cellIs" dxfId="425" priority="988" stopIfTrue="1" operator="lessThan">
      <formula>0</formula>
    </cfRule>
  </conditionalFormatting>
  <conditionalFormatting sqref="F369">
    <cfRule type="cellIs" dxfId="426" priority="987" stopIfTrue="1" operator="lessThan">
      <formula>0</formula>
    </cfRule>
  </conditionalFormatting>
  <conditionalFormatting sqref="F370">
    <cfRule type="cellIs" dxfId="427" priority="986" stopIfTrue="1" operator="lessThan">
      <formula>0</formula>
    </cfRule>
  </conditionalFormatting>
  <conditionalFormatting sqref="F371">
    <cfRule type="cellIs" dxfId="428" priority="985" stopIfTrue="1" operator="lessThan">
      <formula>0</formula>
    </cfRule>
  </conditionalFormatting>
  <conditionalFormatting sqref="F372">
    <cfRule type="cellIs" dxfId="429" priority="984" stopIfTrue="1" operator="lessThan">
      <formula>0</formula>
    </cfRule>
  </conditionalFormatting>
  <conditionalFormatting sqref="F373">
    <cfRule type="cellIs" dxfId="430" priority="983" stopIfTrue="1" operator="lessThan">
      <formula>0</formula>
    </cfRule>
  </conditionalFormatting>
  <conditionalFormatting sqref="F374">
    <cfRule type="cellIs" dxfId="431" priority="982" stopIfTrue="1" operator="lessThan">
      <formula>0</formula>
    </cfRule>
  </conditionalFormatting>
  <conditionalFormatting sqref="F375">
    <cfRule type="cellIs" dxfId="432" priority="981" stopIfTrue="1" operator="lessThan">
      <formula>0</formula>
    </cfRule>
  </conditionalFormatting>
  <conditionalFormatting sqref="F376">
    <cfRule type="cellIs" dxfId="433" priority="980" stopIfTrue="1" operator="lessThan">
      <formula>0</formula>
    </cfRule>
  </conditionalFormatting>
  <conditionalFormatting sqref="F377">
    <cfRule type="cellIs" dxfId="434" priority="979" stopIfTrue="1" operator="lessThan">
      <formula>0</formula>
    </cfRule>
  </conditionalFormatting>
  <conditionalFormatting sqref="F378">
    <cfRule type="cellIs" dxfId="435" priority="978" stopIfTrue="1" operator="lessThan">
      <formula>0</formula>
    </cfRule>
  </conditionalFormatting>
  <conditionalFormatting sqref="F379">
    <cfRule type="cellIs" dxfId="436" priority="977" stopIfTrue="1" operator="lessThan">
      <formula>0</formula>
    </cfRule>
  </conditionalFormatting>
  <conditionalFormatting sqref="F380">
    <cfRule type="cellIs" dxfId="437" priority="976" stopIfTrue="1" operator="lessThan">
      <formula>0</formula>
    </cfRule>
  </conditionalFormatting>
  <conditionalFormatting sqref="F381">
    <cfRule type="cellIs" dxfId="438" priority="975" stopIfTrue="1" operator="lessThan">
      <formula>0</formula>
    </cfRule>
  </conditionalFormatting>
  <conditionalFormatting sqref="F382">
    <cfRule type="cellIs" dxfId="439" priority="974" stopIfTrue="1" operator="lessThan">
      <formula>0</formula>
    </cfRule>
  </conditionalFormatting>
  <conditionalFormatting sqref="F383">
    <cfRule type="cellIs" dxfId="440" priority="973" stopIfTrue="1" operator="lessThan">
      <formula>0</formula>
    </cfRule>
  </conditionalFormatting>
  <conditionalFormatting sqref="F384">
    <cfRule type="cellIs" dxfId="441" priority="972" stopIfTrue="1" operator="lessThan">
      <formula>0</formula>
    </cfRule>
  </conditionalFormatting>
  <conditionalFormatting sqref="F385">
    <cfRule type="cellIs" dxfId="442" priority="971" stopIfTrue="1" operator="lessThan">
      <formula>0</formula>
    </cfRule>
  </conditionalFormatting>
  <conditionalFormatting sqref="F386">
    <cfRule type="cellIs" dxfId="443" priority="970" stopIfTrue="1" operator="lessThan">
      <formula>0</formula>
    </cfRule>
  </conditionalFormatting>
  <conditionalFormatting sqref="F387">
    <cfRule type="cellIs" dxfId="444" priority="969" stopIfTrue="1" operator="lessThan">
      <formula>0</formula>
    </cfRule>
  </conditionalFormatting>
  <conditionalFormatting sqref="F388">
    <cfRule type="cellIs" dxfId="445" priority="968" stopIfTrue="1" operator="lessThan">
      <formula>0</formula>
    </cfRule>
  </conditionalFormatting>
  <conditionalFormatting sqref="F389">
    <cfRule type="cellIs" dxfId="446" priority="967" stopIfTrue="1" operator="lessThan">
      <formula>0</formula>
    </cfRule>
  </conditionalFormatting>
  <conditionalFormatting sqref="F390">
    <cfRule type="cellIs" dxfId="447" priority="966" stopIfTrue="1" operator="lessThan">
      <formula>0</formula>
    </cfRule>
  </conditionalFormatting>
  <conditionalFormatting sqref="F391">
    <cfRule type="cellIs" dxfId="448" priority="965" stopIfTrue="1" operator="lessThan">
      <formula>0</formula>
    </cfRule>
  </conditionalFormatting>
  <conditionalFormatting sqref="F392">
    <cfRule type="cellIs" dxfId="449" priority="964" stopIfTrue="1" operator="lessThan">
      <formula>0</formula>
    </cfRule>
  </conditionalFormatting>
  <conditionalFormatting sqref="F393">
    <cfRule type="cellIs" dxfId="450" priority="963" stopIfTrue="1" operator="lessThan">
      <formula>0</formula>
    </cfRule>
  </conditionalFormatting>
  <conditionalFormatting sqref="F394">
    <cfRule type="cellIs" dxfId="451" priority="962" stopIfTrue="1" operator="lessThan">
      <formula>0</formula>
    </cfRule>
  </conditionalFormatting>
  <conditionalFormatting sqref="F395">
    <cfRule type="cellIs" dxfId="452" priority="961" stopIfTrue="1" operator="lessThan">
      <formula>0</formula>
    </cfRule>
  </conditionalFormatting>
  <conditionalFormatting sqref="F396">
    <cfRule type="cellIs" dxfId="453" priority="960" stopIfTrue="1" operator="lessThan">
      <formula>0</formula>
    </cfRule>
  </conditionalFormatting>
  <conditionalFormatting sqref="F397">
    <cfRule type="cellIs" dxfId="454" priority="959" stopIfTrue="1" operator="lessThan">
      <formula>0</formula>
    </cfRule>
  </conditionalFormatting>
  <conditionalFormatting sqref="F398">
    <cfRule type="cellIs" dxfId="455" priority="958" stopIfTrue="1" operator="lessThan">
      <formula>0</formula>
    </cfRule>
  </conditionalFormatting>
  <conditionalFormatting sqref="F399">
    <cfRule type="cellIs" dxfId="456" priority="957" stopIfTrue="1" operator="lessThan">
      <formula>0</formula>
    </cfRule>
  </conditionalFormatting>
  <conditionalFormatting sqref="F400">
    <cfRule type="cellIs" dxfId="457" priority="956" stopIfTrue="1" operator="lessThan">
      <formula>0</formula>
    </cfRule>
  </conditionalFormatting>
  <conditionalFormatting sqref="F401">
    <cfRule type="cellIs" dxfId="458" priority="955" stopIfTrue="1" operator="lessThan">
      <formula>0</formula>
    </cfRule>
  </conditionalFormatting>
  <conditionalFormatting sqref="F402">
    <cfRule type="cellIs" dxfId="459" priority="954" stopIfTrue="1" operator="lessThan">
      <formula>0</formula>
    </cfRule>
  </conditionalFormatting>
  <conditionalFormatting sqref="F403">
    <cfRule type="cellIs" dxfId="460" priority="953" stopIfTrue="1" operator="lessThan">
      <formula>0</formula>
    </cfRule>
  </conditionalFormatting>
  <conditionalFormatting sqref="F404">
    <cfRule type="cellIs" dxfId="461" priority="952" stopIfTrue="1" operator="lessThan">
      <formula>0</formula>
    </cfRule>
  </conditionalFormatting>
  <conditionalFormatting sqref="F405">
    <cfRule type="cellIs" dxfId="462" priority="951" stopIfTrue="1" operator="lessThan">
      <formula>0</formula>
    </cfRule>
  </conditionalFormatting>
  <conditionalFormatting sqref="F406">
    <cfRule type="cellIs" dxfId="463" priority="950" stopIfTrue="1" operator="lessThan">
      <formula>0</formula>
    </cfRule>
  </conditionalFormatting>
  <conditionalFormatting sqref="F407">
    <cfRule type="cellIs" dxfId="464" priority="949" stopIfTrue="1" operator="lessThan">
      <formula>0</formula>
    </cfRule>
  </conditionalFormatting>
  <conditionalFormatting sqref="F408">
    <cfRule type="cellIs" dxfId="465" priority="948" stopIfTrue="1" operator="lessThan">
      <formula>0</formula>
    </cfRule>
  </conditionalFormatting>
  <conditionalFormatting sqref="F409">
    <cfRule type="cellIs" dxfId="466" priority="947" stopIfTrue="1" operator="lessThan">
      <formula>0</formula>
    </cfRule>
  </conditionalFormatting>
  <conditionalFormatting sqref="F410">
    <cfRule type="cellIs" dxfId="467" priority="946" stopIfTrue="1" operator="lessThan">
      <formula>0</formula>
    </cfRule>
  </conditionalFormatting>
  <conditionalFormatting sqref="F411">
    <cfRule type="cellIs" dxfId="468" priority="945" stopIfTrue="1" operator="lessThan">
      <formula>0</formula>
    </cfRule>
  </conditionalFormatting>
  <conditionalFormatting sqref="F412">
    <cfRule type="cellIs" dxfId="469" priority="944" stopIfTrue="1" operator="lessThan">
      <formula>0</formula>
    </cfRule>
  </conditionalFormatting>
  <conditionalFormatting sqref="F413">
    <cfRule type="cellIs" dxfId="470" priority="943" stopIfTrue="1" operator="lessThan">
      <formula>0</formula>
    </cfRule>
  </conditionalFormatting>
  <conditionalFormatting sqref="F414">
    <cfRule type="cellIs" dxfId="471" priority="942" stopIfTrue="1" operator="lessThan">
      <formula>0</formula>
    </cfRule>
  </conditionalFormatting>
  <conditionalFormatting sqref="F415">
    <cfRule type="cellIs" dxfId="472" priority="941" stopIfTrue="1" operator="lessThan">
      <formula>0</formula>
    </cfRule>
  </conditionalFormatting>
  <conditionalFormatting sqref="F416">
    <cfRule type="cellIs" dxfId="473" priority="940" stopIfTrue="1" operator="lessThan">
      <formula>0</formula>
    </cfRule>
  </conditionalFormatting>
  <conditionalFormatting sqref="F417">
    <cfRule type="cellIs" dxfId="474" priority="939" stopIfTrue="1" operator="lessThan">
      <formula>0</formula>
    </cfRule>
  </conditionalFormatting>
  <conditionalFormatting sqref="F418">
    <cfRule type="cellIs" dxfId="475" priority="938" stopIfTrue="1" operator="lessThan">
      <formula>0</formula>
    </cfRule>
  </conditionalFormatting>
  <conditionalFormatting sqref="F419">
    <cfRule type="cellIs" dxfId="476" priority="937" stopIfTrue="1" operator="lessThan">
      <formula>0</formula>
    </cfRule>
  </conditionalFormatting>
  <conditionalFormatting sqref="F420">
    <cfRule type="cellIs" dxfId="477" priority="936" stopIfTrue="1" operator="lessThan">
      <formula>0</formula>
    </cfRule>
  </conditionalFormatting>
  <conditionalFormatting sqref="F421">
    <cfRule type="cellIs" dxfId="478" priority="935" stopIfTrue="1" operator="lessThan">
      <formula>0</formula>
    </cfRule>
  </conditionalFormatting>
  <conditionalFormatting sqref="F422">
    <cfRule type="cellIs" dxfId="479" priority="934" stopIfTrue="1" operator="lessThan">
      <formula>0</formula>
    </cfRule>
  </conditionalFormatting>
  <conditionalFormatting sqref="F423">
    <cfRule type="cellIs" dxfId="480" priority="933" stopIfTrue="1" operator="lessThan">
      <formula>0</formula>
    </cfRule>
  </conditionalFormatting>
  <conditionalFormatting sqref="F424">
    <cfRule type="cellIs" dxfId="481" priority="932" stopIfTrue="1" operator="lessThan">
      <formula>0</formula>
    </cfRule>
  </conditionalFormatting>
  <conditionalFormatting sqref="F425">
    <cfRule type="cellIs" dxfId="482" priority="931" stopIfTrue="1" operator="lessThan">
      <formula>0</formula>
    </cfRule>
  </conditionalFormatting>
  <conditionalFormatting sqref="F426">
    <cfRule type="cellIs" dxfId="483" priority="930" stopIfTrue="1" operator="lessThan">
      <formula>0</formula>
    </cfRule>
  </conditionalFormatting>
  <conditionalFormatting sqref="F427">
    <cfRule type="cellIs" dxfId="484" priority="929" stopIfTrue="1" operator="lessThan">
      <formula>0</formula>
    </cfRule>
  </conditionalFormatting>
  <conditionalFormatting sqref="F428">
    <cfRule type="cellIs" dxfId="485" priority="928" stopIfTrue="1" operator="lessThan">
      <formula>0</formula>
    </cfRule>
  </conditionalFormatting>
  <conditionalFormatting sqref="F429">
    <cfRule type="cellIs" dxfId="486" priority="927" stopIfTrue="1" operator="lessThan">
      <formula>0</formula>
    </cfRule>
  </conditionalFormatting>
  <conditionalFormatting sqref="F430">
    <cfRule type="cellIs" dxfId="487" priority="926" stopIfTrue="1" operator="lessThan">
      <formula>0</formula>
    </cfRule>
  </conditionalFormatting>
  <conditionalFormatting sqref="F431">
    <cfRule type="cellIs" dxfId="488" priority="925" stopIfTrue="1" operator="lessThan">
      <formula>0</formula>
    </cfRule>
  </conditionalFormatting>
  <conditionalFormatting sqref="F432">
    <cfRule type="cellIs" dxfId="489" priority="924" stopIfTrue="1" operator="lessThan">
      <formula>0</formula>
    </cfRule>
  </conditionalFormatting>
  <conditionalFormatting sqref="F433">
    <cfRule type="cellIs" dxfId="490" priority="923" stopIfTrue="1" operator="lessThan">
      <formula>0</formula>
    </cfRule>
  </conditionalFormatting>
  <conditionalFormatting sqref="F434">
    <cfRule type="cellIs" dxfId="491" priority="922" stopIfTrue="1" operator="lessThan">
      <formula>0</formula>
    </cfRule>
  </conditionalFormatting>
  <conditionalFormatting sqref="F435">
    <cfRule type="cellIs" dxfId="492" priority="921" stopIfTrue="1" operator="lessThan">
      <formula>0</formula>
    </cfRule>
  </conditionalFormatting>
  <conditionalFormatting sqref="F436">
    <cfRule type="cellIs" dxfId="493" priority="920" stopIfTrue="1" operator="lessThan">
      <formula>0</formula>
    </cfRule>
  </conditionalFormatting>
  <conditionalFormatting sqref="F437">
    <cfRule type="cellIs" dxfId="494" priority="919" stopIfTrue="1" operator="lessThan">
      <formula>0</formula>
    </cfRule>
  </conditionalFormatting>
  <conditionalFormatting sqref="F438">
    <cfRule type="cellIs" dxfId="495" priority="918" stopIfTrue="1" operator="lessThan">
      <formula>0</formula>
    </cfRule>
  </conditionalFormatting>
  <conditionalFormatting sqref="F439">
    <cfRule type="cellIs" dxfId="496" priority="917" stopIfTrue="1" operator="lessThan">
      <formula>0</formula>
    </cfRule>
  </conditionalFormatting>
  <conditionalFormatting sqref="F440">
    <cfRule type="cellIs" dxfId="497" priority="916" stopIfTrue="1" operator="lessThan">
      <formula>0</formula>
    </cfRule>
  </conditionalFormatting>
  <conditionalFormatting sqref="F441">
    <cfRule type="cellIs" dxfId="498" priority="915" stopIfTrue="1" operator="lessThan">
      <formula>0</formula>
    </cfRule>
  </conditionalFormatting>
  <conditionalFormatting sqref="F442">
    <cfRule type="cellIs" dxfId="499" priority="914" stopIfTrue="1" operator="lessThan">
      <formula>0</formula>
    </cfRule>
  </conditionalFormatting>
  <conditionalFormatting sqref="F443">
    <cfRule type="cellIs" dxfId="500" priority="913" stopIfTrue="1" operator="lessThan">
      <formula>0</formula>
    </cfRule>
  </conditionalFormatting>
  <conditionalFormatting sqref="F444">
    <cfRule type="cellIs" dxfId="501" priority="912" stopIfTrue="1" operator="lessThan">
      <formula>0</formula>
    </cfRule>
  </conditionalFormatting>
  <conditionalFormatting sqref="F445">
    <cfRule type="cellIs" dxfId="502" priority="911" stopIfTrue="1" operator="lessThan">
      <formula>0</formula>
    </cfRule>
  </conditionalFormatting>
  <conditionalFormatting sqref="F446">
    <cfRule type="cellIs" dxfId="503" priority="910" stopIfTrue="1" operator="lessThan">
      <formula>0</formula>
    </cfRule>
  </conditionalFormatting>
  <conditionalFormatting sqref="F447">
    <cfRule type="cellIs" dxfId="504" priority="909" stopIfTrue="1" operator="lessThan">
      <formula>0</formula>
    </cfRule>
  </conditionalFormatting>
  <conditionalFormatting sqref="F448">
    <cfRule type="cellIs" dxfId="505" priority="908" stopIfTrue="1" operator="lessThan">
      <formula>0</formula>
    </cfRule>
  </conditionalFormatting>
  <conditionalFormatting sqref="F449">
    <cfRule type="cellIs" dxfId="506" priority="907" stopIfTrue="1" operator="lessThan">
      <formula>0</formula>
    </cfRule>
  </conditionalFormatting>
  <conditionalFormatting sqref="F450">
    <cfRule type="cellIs" dxfId="507" priority="906" stopIfTrue="1" operator="lessThan">
      <formula>0</formula>
    </cfRule>
  </conditionalFormatting>
  <conditionalFormatting sqref="F451">
    <cfRule type="cellIs" dxfId="508" priority="905" stopIfTrue="1" operator="lessThan">
      <formula>0</formula>
    </cfRule>
  </conditionalFormatting>
  <conditionalFormatting sqref="F452">
    <cfRule type="cellIs" dxfId="509" priority="904" stopIfTrue="1" operator="lessThan">
      <formula>0</formula>
    </cfRule>
  </conditionalFormatting>
  <conditionalFormatting sqref="F453">
    <cfRule type="cellIs" dxfId="510" priority="903" stopIfTrue="1" operator="lessThan">
      <formula>0</formula>
    </cfRule>
  </conditionalFormatting>
  <conditionalFormatting sqref="F454">
    <cfRule type="cellIs" dxfId="511" priority="902" stopIfTrue="1" operator="lessThan">
      <formula>0</formula>
    </cfRule>
  </conditionalFormatting>
  <conditionalFormatting sqref="F455">
    <cfRule type="cellIs" dxfId="512" priority="901" stopIfTrue="1" operator="lessThan">
      <formula>0</formula>
    </cfRule>
  </conditionalFormatting>
  <conditionalFormatting sqref="F456">
    <cfRule type="cellIs" dxfId="513" priority="900" stopIfTrue="1" operator="lessThan">
      <formula>0</formula>
    </cfRule>
  </conditionalFormatting>
  <conditionalFormatting sqref="F457">
    <cfRule type="cellIs" dxfId="514" priority="899" stopIfTrue="1" operator="lessThan">
      <formula>0</formula>
    </cfRule>
  </conditionalFormatting>
  <conditionalFormatting sqref="F458">
    <cfRule type="cellIs" dxfId="515" priority="898" stopIfTrue="1" operator="lessThan">
      <formula>0</formula>
    </cfRule>
  </conditionalFormatting>
  <conditionalFormatting sqref="F459">
    <cfRule type="cellIs" dxfId="516" priority="897" stopIfTrue="1" operator="lessThan">
      <formula>0</formula>
    </cfRule>
  </conditionalFormatting>
  <conditionalFormatting sqref="F460">
    <cfRule type="cellIs" dxfId="517" priority="896" stopIfTrue="1" operator="lessThan">
      <formula>0</formula>
    </cfRule>
  </conditionalFormatting>
  <conditionalFormatting sqref="F461">
    <cfRule type="cellIs" dxfId="518" priority="895" stopIfTrue="1" operator="lessThan">
      <formula>0</formula>
    </cfRule>
  </conditionalFormatting>
  <conditionalFormatting sqref="F462">
    <cfRule type="cellIs" dxfId="519" priority="894" stopIfTrue="1" operator="lessThan">
      <formula>0</formula>
    </cfRule>
  </conditionalFormatting>
  <conditionalFormatting sqref="F463">
    <cfRule type="cellIs" dxfId="520" priority="893" stopIfTrue="1" operator="lessThan">
      <formula>0</formula>
    </cfRule>
  </conditionalFormatting>
  <conditionalFormatting sqref="F464">
    <cfRule type="cellIs" dxfId="521" priority="892" stopIfTrue="1" operator="lessThan">
      <formula>0</formula>
    </cfRule>
  </conditionalFormatting>
  <conditionalFormatting sqref="F465">
    <cfRule type="cellIs" dxfId="522" priority="891" stopIfTrue="1" operator="lessThan">
      <formula>0</formula>
    </cfRule>
  </conditionalFormatting>
  <conditionalFormatting sqref="F466">
    <cfRule type="cellIs" dxfId="523" priority="890" stopIfTrue="1" operator="lessThan">
      <formula>0</formula>
    </cfRule>
  </conditionalFormatting>
  <conditionalFormatting sqref="F467">
    <cfRule type="cellIs" dxfId="524" priority="889" stopIfTrue="1" operator="lessThan">
      <formula>0</formula>
    </cfRule>
  </conditionalFormatting>
  <conditionalFormatting sqref="F468">
    <cfRule type="cellIs" dxfId="525" priority="888" stopIfTrue="1" operator="lessThan">
      <formula>0</formula>
    </cfRule>
  </conditionalFormatting>
  <conditionalFormatting sqref="F469">
    <cfRule type="cellIs" dxfId="526" priority="887" stopIfTrue="1" operator="lessThan">
      <formula>0</formula>
    </cfRule>
  </conditionalFormatting>
  <conditionalFormatting sqref="F470">
    <cfRule type="cellIs" dxfId="527" priority="886" stopIfTrue="1" operator="lessThan">
      <formula>0</formula>
    </cfRule>
  </conditionalFormatting>
  <conditionalFormatting sqref="F471">
    <cfRule type="cellIs" dxfId="528" priority="885" stopIfTrue="1" operator="lessThan">
      <formula>0</formula>
    </cfRule>
  </conditionalFormatting>
  <conditionalFormatting sqref="F472">
    <cfRule type="cellIs" dxfId="529" priority="884" stopIfTrue="1" operator="lessThan">
      <formula>0</formula>
    </cfRule>
  </conditionalFormatting>
  <conditionalFormatting sqref="F473">
    <cfRule type="cellIs" dxfId="530" priority="883" stopIfTrue="1" operator="lessThan">
      <formula>0</formula>
    </cfRule>
  </conditionalFormatting>
  <conditionalFormatting sqref="F474">
    <cfRule type="cellIs" dxfId="531" priority="882" stopIfTrue="1" operator="lessThan">
      <formula>0</formula>
    </cfRule>
  </conditionalFormatting>
  <conditionalFormatting sqref="F475">
    <cfRule type="cellIs" dxfId="532" priority="881" stopIfTrue="1" operator="lessThan">
      <formula>0</formula>
    </cfRule>
  </conditionalFormatting>
  <conditionalFormatting sqref="F476">
    <cfRule type="cellIs" dxfId="533" priority="880" stopIfTrue="1" operator="lessThan">
      <formula>0</formula>
    </cfRule>
  </conditionalFormatting>
  <conditionalFormatting sqref="F477">
    <cfRule type="cellIs" dxfId="534" priority="879" stopIfTrue="1" operator="lessThan">
      <formula>0</formula>
    </cfRule>
  </conditionalFormatting>
  <conditionalFormatting sqref="F478">
    <cfRule type="cellIs" dxfId="535" priority="878" stopIfTrue="1" operator="lessThan">
      <formula>0</formula>
    </cfRule>
  </conditionalFormatting>
  <conditionalFormatting sqref="F479">
    <cfRule type="cellIs" dxfId="536" priority="877" stopIfTrue="1" operator="lessThan">
      <formula>0</formula>
    </cfRule>
  </conditionalFormatting>
  <conditionalFormatting sqref="F480">
    <cfRule type="cellIs" dxfId="537" priority="876" stopIfTrue="1" operator="lessThan">
      <formula>0</formula>
    </cfRule>
  </conditionalFormatting>
  <conditionalFormatting sqref="F481">
    <cfRule type="cellIs" dxfId="538" priority="875" stopIfTrue="1" operator="lessThan">
      <formula>0</formula>
    </cfRule>
  </conditionalFormatting>
  <conditionalFormatting sqref="F482">
    <cfRule type="cellIs" dxfId="539" priority="874" stopIfTrue="1" operator="lessThan">
      <formula>0</formula>
    </cfRule>
  </conditionalFormatting>
  <conditionalFormatting sqref="F483">
    <cfRule type="cellIs" dxfId="540" priority="873" stopIfTrue="1" operator="lessThan">
      <formula>0</formula>
    </cfRule>
  </conditionalFormatting>
  <conditionalFormatting sqref="F484">
    <cfRule type="cellIs" dxfId="541" priority="872" stopIfTrue="1" operator="lessThan">
      <formula>0</formula>
    </cfRule>
  </conditionalFormatting>
  <conditionalFormatting sqref="F485">
    <cfRule type="cellIs" dxfId="542" priority="871" stopIfTrue="1" operator="lessThan">
      <formula>0</formula>
    </cfRule>
  </conditionalFormatting>
  <conditionalFormatting sqref="F486">
    <cfRule type="cellIs" dxfId="543" priority="870" stopIfTrue="1" operator="lessThan">
      <formula>0</formula>
    </cfRule>
  </conditionalFormatting>
  <conditionalFormatting sqref="F487">
    <cfRule type="cellIs" dxfId="544" priority="869" stopIfTrue="1" operator="lessThan">
      <formula>0</formula>
    </cfRule>
  </conditionalFormatting>
  <conditionalFormatting sqref="F488">
    <cfRule type="cellIs" dxfId="545" priority="868" stopIfTrue="1" operator="lessThan">
      <formula>0</formula>
    </cfRule>
  </conditionalFormatting>
  <conditionalFormatting sqref="F489">
    <cfRule type="cellIs" dxfId="546" priority="867" stopIfTrue="1" operator="lessThan">
      <formula>0</formula>
    </cfRule>
  </conditionalFormatting>
  <conditionalFormatting sqref="F490">
    <cfRule type="cellIs" dxfId="547" priority="866" stopIfTrue="1" operator="lessThan">
      <formula>0</formula>
    </cfRule>
  </conditionalFormatting>
  <conditionalFormatting sqref="F491">
    <cfRule type="cellIs" dxfId="548" priority="865" stopIfTrue="1" operator="lessThan">
      <formula>0</formula>
    </cfRule>
  </conditionalFormatting>
  <conditionalFormatting sqref="F492">
    <cfRule type="cellIs" dxfId="549" priority="864" stopIfTrue="1" operator="lessThan">
      <formula>0</formula>
    </cfRule>
  </conditionalFormatting>
  <conditionalFormatting sqref="F493">
    <cfRule type="cellIs" dxfId="550" priority="863" stopIfTrue="1" operator="lessThan">
      <formula>0</formula>
    </cfRule>
  </conditionalFormatting>
  <conditionalFormatting sqref="F494">
    <cfRule type="cellIs" dxfId="551" priority="862" stopIfTrue="1" operator="lessThan">
      <formula>0</formula>
    </cfRule>
  </conditionalFormatting>
  <conditionalFormatting sqref="F495">
    <cfRule type="cellIs" dxfId="552" priority="861" stopIfTrue="1" operator="lessThan">
      <formula>0</formula>
    </cfRule>
  </conditionalFormatting>
  <conditionalFormatting sqref="F496">
    <cfRule type="cellIs" dxfId="553" priority="860" stopIfTrue="1" operator="lessThan">
      <formula>0</formula>
    </cfRule>
  </conditionalFormatting>
  <conditionalFormatting sqref="F497">
    <cfRule type="cellIs" dxfId="554" priority="859" stopIfTrue="1" operator="lessThan">
      <formula>0</formula>
    </cfRule>
  </conditionalFormatting>
  <conditionalFormatting sqref="F498">
    <cfRule type="cellIs" dxfId="555" priority="858" stopIfTrue="1" operator="lessThan">
      <formula>0</formula>
    </cfRule>
  </conditionalFormatting>
  <conditionalFormatting sqref="F499">
    <cfRule type="cellIs" dxfId="556" priority="857" stopIfTrue="1" operator="lessThan">
      <formula>0</formula>
    </cfRule>
  </conditionalFormatting>
  <conditionalFormatting sqref="F500">
    <cfRule type="cellIs" dxfId="557" priority="856" stopIfTrue="1" operator="lessThan">
      <formula>0</formula>
    </cfRule>
  </conditionalFormatting>
  <conditionalFormatting sqref="F501">
    <cfRule type="cellIs" dxfId="558" priority="855" stopIfTrue="1" operator="lessThan">
      <formula>0</formula>
    </cfRule>
  </conditionalFormatting>
  <conditionalFormatting sqref="F502">
    <cfRule type="cellIs" dxfId="559" priority="854" stopIfTrue="1" operator="lessThan">
      <formula>0</formula>
    </cfRule>
  </conditionalFormatting>
  <conditionalFormatting sqref="F503">
    <cfRule type="cellIs" dxfId="560" priority="853" stopIfTrue="1" operator="lessThan">
      <formula>0</formula>
    </cfRule>
  </conditionalFormatting>
  <conditionalFormatting sqref="F504">
    <cfRule type="cellIs" dxfId="561" priority="852" stopIfTrue="1" operator="lessThan">
      <formula>0</formula>
    </cfRule>
  </conditionalFormatting>
  <conditionalFormatting sqref="F505">
    <cfRule type="cellIs" dxfId="562" priority="851" stopIfTrue="1" operator="lessThan">
      <formula>0</formula>
    </cfRule>
  </conditionalFormatting>
  <conditionalFormatting sqref="F506">
    <cfRule type="cellIs" dxfId="563" priority="850" stopIfTrue="1" operator="lessThan">
      <formula>0</formula>
    </cfRule>
  </conditionalFormatting>
  <conditionalFormatting sqref="F507">
    <cfRule type="cellIs" dxfId="564" priority="849" stopIfTrue="1" operator="lessThan">
      <formula>0</formula>
    </cfRule>
  </conditionalFormatting>
  <conditionalFormatting sqref="F508">
    <cfRule type="cellIs" dxfId="565" priority="848" stopIfTrue="1" operator="lessThan">
      <formula>0</formula>
    </cfRule>
  </conditionalFormatting>
  <conditionalFormatting sqref="F509">
    <cfRule type="cellIs" dxfId="566" priority="847" stopIfTrue="1" operator="lessThan">
      <formula>0</formula>
    </cfRule>
  </conditionalFormatting>
  <conditionalFormatting sqref="F510">
    <cfRule type="cellIs" dxfId="567" priority="846" stopIfTrue="1" operator="lessThan">
      <formula>0</formula>
    </cfRule>
  </conditionalFormatting>
  <conditionalFormatting sqref="F511">
    <cfRule type="cellIs" dxfId="568" priority="845" stopIfTrue="1" operator="lessThan">
      <formula>0</formula>
    </cfRule>
  </conditionalFormatting>
  <conditionalFormatting sqref="F512">
    <cfRule type="cellIs" dxfId="569" priority="844" stopIfTrue="1" operator="lessThan">
      <formula>0</formula>
    </cfRule>
  </conditionalFormatting>
  <conditionalFormatting sqref="F513">
    <cfRule type="cellIs" dxfId="570" priority="843" stopIfTrue="1" operator="lessThan">
      <formula>0</formula>
    </cfRule>
  </conditionalFormatting>
  <conditionalFormatting sqref="F514">
    <cfRule type="cellIs" dxfId="571" priority="842" stopIfTrue="1" operator="lessThan">
      <formula>0</formula>
    </cfRule>
  </conditionalFormatting>
  <conditionalFormatting sqref="F515">
    <cfRule type="cellIs" dxfId="572" priority="841" stopIfTrue="1" operator="lessThan">
      <formula>0</formula>
    </cfRule>
  </conditionalFormatting>
  <conditionalFormatting sqref="F516">
    <cfRule type="cellIs" dxfId="573" priority="840" stopIfTrue="1" operator="lessThan">
      <formula>0</formula>
    </cfRule>
  </conditionalFormatting>
  <conditionalFormatting sqref="F517">
    <cfRule type="cellIs" dxfId="574" priority="839" stopIfTrue="1" operator="lessThan">
      <formula>0</formula>
    </cfRule>
  </conditionalFormatting>
  <conditionalFormatting sqref="F518">
    <cfRule type="cellIs" dxfId="575" priority="838" stopIfTrue="1" operator="lessThan">
      <formula>0</formula>
    </cfRule>
  </conditionalFormatting>
  <conditionalFormatting sqref="F519">
    <cfRule type="cellIs" dxfId="576" priority="837" stopIfTrue="1" operator="lessThan">
      <formula>0</formula>
    </cfRule>
  </conditionalFormatting>
  <conditionalFormatting sqref="F520">
    <cfRule type="cellIs" dxfId="577" priority="836" stopIfTrue="1" operator="lessThan">
      <formula>0</formula>
    </cfRule>
  </conditionalFormatting>
  <conditionalFormatting sqref="F521">
    <cfRule type="cellIs" dxfId="578" priority="835" stopIfTrue="1" operator="lessThan">
      <formula>0</formula>
    </cfRule>
  </conditionalFormatting>
  <conditionalFormatting sqref="F522">
    <cfRule type="cellIs" dxfId="579" priority="834" stopIfTrue="1" operator="lessThan">
      <formula>0</formula>
    </cfRule>
  </conditionalFormatting>
  <conditionalFormatting sqref="F523">
    <cfRule type="cellIs" dxfId="580" priority="833" stopIfTrue="1" operator="lessThan">
      <formula>0</formula>
    </cfRule>
  </conditionalFormatting>
  <conditionalFormatting sqref="F524">
    <cfRule type="cellIs" dxfId="581" priority="832" stopIfTrue="1" operator="lessThan">
      <formula>0</formula>
    </cfRule>
  </conditionalFormatting>
  <conditionalFormatting sqref="F525">
    <cfRule type="cellIs" dxfId="582" priority="831" stopIfTrue="1" operator="lessThan">
      <formula>0</formula>
    </cfRule>
  </conditionalFormatting>
  <conditionalFormatting sqref="F526">
    <cfRule type="cellIs" dxfId="583" priority="830" stopIfTrue="1" operator="lessThan">
      <formula>0</formula>
    </cfRule>
  </conditionalFormatting>
  <conditionalFormatting sqref="F527">
    <cfRule type="cellIs" dxfId="584" priority="829" stopIfTrue="1" operator="lessThan">
      <formula>0</formula>
    </cfRule>
  </conditionalFormatting>
  <conditionalFormatting sqref="F528">
    <cfRule type="cellIs" dxfId="585" priority="828" stopIfTrue="1" operator="lessThan">
      <formula>0</formula>
    </cfRule>
  </conditionalFormatting>
  <conditionalFormatting sqref="F529">
    <cfRule type="cellIs" dxfId="586" priority="827" stopIfTrue="1" operator="lessThan">
      <formula>0</formula>
    </cfRule>
  </conditionalFormatting>
  <conditionalFormatting sqref="F530">
    <cfRule type="cellIs" dxfId="587" priority="826" stopIfTrue="1" operator="lessThan">
      <formula>0</formula>
    </cfRule>
  </conditionalFormatting>
  <conditionalFormatting sqref="F531">
    <cfRule type="cellIs" dxfId="588" priority="825" stopIfTrue="1" operator="lessThan">
      <formula>0</formula>
    </cfRule>
  </conditionalFormatting>
  <conditionalFormatting sqref="F532">
    <cfRule type="cellIs" dxfId="589" priority="824" stopIfTrue="1" operator="lessThan">
      <formula>0</formula>
    </cfRule>
  </conditionalFormatting>
  <conditionalFormatting sqref="F533">
    <cfRule type="cellIs" dxfId="590" priority="823" stopIfTrue="1" operator="lessThan">
      <formula>0</formula>
    </cfRule>
  </conditionalFormatting>
  <conditionalFormatting sqref="F534">
    <cfRule type="cellIs" dxfId="591" priority="822" stopIfTrue="1" operator="lessThan">
      <formula>0</formula>
    </cfRule>
  </conditionalFormatting>
  <conditionalFormatting sqref="F535">
    <cfRule type="cellIs" dxfId="592" priority="821" stopIfTrue="1" operator="lessThan">
      <formula>0</formula>
    </cfRule>
  </conditionalFormatting>
  <conditionalFormatting sqref="F536">
    <cfRule type="cellIs" dxfId="593" priority="820" stopIfTrue="1" operator="lessThan">
      <formula>0</formula>
    </cfRule>
  </conditionalFormatting>
  <conditionalFormatting sqref="F537">
    <cfRule type="cellIs" dxfId="594" priority="819" stopIfTrue="1" operator="lessThan">
      <formula>0</formula>
    </cfRule>
  </conditionalFormatting>
  <conditionalFormatting sqref="F538">
    <cfRule type="cellIs" dxfId="595" priority="818" stopIfTrue="1" operator="lessThan">
      <formula>0</formula>
    </cfRule>
  </conditionalFormatting>
  <conditionalFormatting sqref="F539">
    <cfRule type="cellIs" dxfId="596" priority="817" stopIfTrue="1" operator="lessThan">
      <formula>0</formula>
    </cfRule>
  </conditionalFormatting>
  <conditionalFormatting sqref="F540">
    <cfRule type="cellIs" dxfId="597" priority="816" stopIfTrue="1" operator="lessThan">
      <formula>0</formula>
    </cfRule>
  </conditionalFormatting>
  <conditionalFormatting sqref="F541">
    <cfRule type="cellIs" dxfId="598" priority="815" stopIfTrue="1" operator="lessThan">
      <formula>0</formula>
    </cfRule>
  </conditionalFormatting>
  <conditionalFormatting sqref="F542">
    <cfRule type="cellIs" dxfId="599" priority="814" stopIfTrue="1" operator="lessThan">
      <formula>0</formula>
    </cfRule>
  </conditionalFormatting>
  <conditionalFormatting sqref="F543">
    <cfRule type="cellIs" dxfId="600" priority="813" stopIfTrue="1" operator="lessThan">
      <formula>0</formula>
    </cfRule>
  </conditionalFormatting>
  <conditionalFormatting sqref="F544">
    <cfRule type="cellIs" dxfId="601" priority="812" stopIfTrue="1" operator="lessThan">
      <formula>0</formula>
    </cfRule>
  </conditionalFormatting>
  <conditionalFormatting sqref="F545">
    <cfRule type="cellIs" dxfId="602" priority="811" stopIfTrue="1" operator="lessThan">
      <formula>0</formula>
    </cfRule>
  </conditionalFormatting>
  <conditionalFormatting sqref="F546">
    <cfRule type="cellIs" dxfId="603" priority="810" stopIfTrue="1" operator="lessThan">
      <formula>0</formula>
    </cfRule>
  </conditionalFormatting>
  <conditionalFormatting sqref="F547">
    <cfRule type="cellIs" dxfId="604" priority="809" stopIfTrue="1" operator="lessThan">
      <formula>0</formula>
    </cfRule>
  </conditionalFormatting>
  <conditionalFormatting sqref="F548">
    <cfRule type="cellIs" dxfId="605" priority="808" stopIfTrue="1" operator="lessThan">
      <formula>0</formula>
    </cfRule>
  </conditionalFormatting>
  <conditionalFormatting sqref="F549">
    <cfRule type="cellIs" dxfId="606" priority="807" stopIfTrue="1" operator="lessThan">
      <formula>0</formula>
    </cfRule>
  </conditionalFormatting>
  <conditionalFormatting sqref="F550">
    <cfRule type="cellIs" dxfId="607" priority="806" stopIfTrue="1" operator="lessThan">
      <formula>0</formula>
    </cfRule>
  </conditionalFormatting>
  <conditionalFormatting sqref="F551">
    <cfRule type="cellIs" dxfId="608" priority="805" stopIfTrue="1" operator="lessThan">
      <formula>0</formula>
    </cfRule>
  </conditionalFormatting>
  <conditionalFormatting sqref="F552">
    <cfRule type="cellIs" dxfId="609" priority="804" stopIfTrue="1" operator="lessThan">
      <formula>0</formula>
    </cfRule>
  </conditionalFormatting>
  <conditionalFormatting sqref="F553">
    <cfRule type="cellIs" dxfId="610" priority="803" stopIfTrue="1" operator="lessThan">
      <formula>0</formula>
    </cfRule>
  </conditionalFormatting>
  <conditionalFormatting sqref="F554">
    <cfRule type="cellIs" dxfId="611" priority="802" stopIfTrue="1" operator="lessThan">
      <formula>0</formula>
    </cfRule>
  </conditionalFormatting>
  <conditionalFormatting sqref="F555">
    <cfRule type="cellIs" dxfId="612" priority="801" stopIfTrue="1" operator="lessThan">
      <formula>0</formula>
    </cfRule>
  </conditionalFormatting>
  <conditionalFormatting sqref="F556">
    <cfRule type="cellIs" dxfId="613" priority="800" stopIfTrue="1" operator="lessThan">
      <formula>0</formula>
    </cfRule>
  </conditionalFormatting>
  <conditionalFormatting sqref="F557">
    <cfRule type="cellIs" dxfId="614" priority="799" stopIfTrue="1" operator="lessThan">
      <formula>0</formula>
    </cfRule>
  </conditionalFormatting>
  <conditionalFormatting sqref="F558">
    <cfRule type="cellIs" dxfId="615" priority="798" stopIfTrue="1" operator="lessThan">
      <formula>0</formula>
    </cfRule>
  </conditionalFormatting>
  <conditionalFormatting sqref="F559">
    <cfRule type="cellIs" dxfId="616" priority="797" stopIfTrue="1" operator="lessThan">
      <formula>0</formula>
    </cfRule>
  </conditionalFormatting>
  <conditionalFormatting sqref="F560">
    <cfRule type="cellIs" dxfId="617" priority="796" stopIfTrue="1" operator="lessThan">
      <formula>0</formula>
    </cfRule>
  </conditionalFormatting>
  <conditionalFormatting sqref="F561">
    <cfRule type="cellIs" dxfId="618" priority="795" stopIfTrue="1" operator="lessThan">
      <formula>0</formula>
    </cfRule>
  </conditionalFormatting>
  <conditionalFormatting sqref="F562">
    <cfRule type="cellIs" dxfId="619" priority="794" stopIfTrue="1" operator="lessThan">
      <formula>0</formula>
    </cfRule>
  </conditionalFormatting>
  <conditionalFormatting sqref="F563">
    <cfRule type="cellIs" dxfId="620" priority="793" stopIfTrue="1" operator="lessThan">
      <formula>0</formula>
    </cfRule>
  </conditionalFormatting>
  <conditionalFormatting sqref="F564">
    <cfRule type="cellIs" dxfId="621" priority="792" stopIfTrue="1" operator="lessThan">
      <formula>0</formula>
    </cfRule>
  </conditionalFormatting>
  <conditionalFormatting sqref="F565">
    <cfRule type="cellIs" dxfId="622" priority="791" stopIfTrue="1" operator="lessThan">
      <formula>0</formula>
    </cfRule>
  </conditionalFormatting>
  <conditionalFormatting sqref="F566">
    <cfRule type="cellIs" dxfId="623" priority="790" stopIfTrue="1" operator="lessThan">
      <formula>0</formula>
    </cfRule>
  </conditionalFormatting>
  <conditionalFormatting sqref="F567">
    <cfRule type="cellIs" dxfId="624" priority="789" stopIfTrue="1" operator="lessThan">
      <formula>0</formula>
    </cfRule>
  </conditionalFormatting>
  <conditionalFormatting sqref="F568">
    <cfRule type="cellIs" dxfId="625" priority="788" stopIfTrue="1" operator="lessThan">
      <formula>0</formula>
    </cfRule>
  </conditionalFormatting>
  <conditionalFormatting sqref="F569">
    <cfRule type="cellIs" dxfId="626" priority="787" stopIfTrue="1" operator="lessThan">
      <formula>0</formula>
    </cfRule>
  </conditionalFormatting>
  <conditionalFormatting sqref="F570">
    <cfRule type="cellIs" dxfId="627" priority="786" stopIfTrue="1" operator="lessThan">
      <formula>0</formula>
    </cfRule>
  </conditionalFormatting>
  <conditionalFormatting sqref="F571">
    <cfRule type="cellIs" dxfId="628" priority="785" stopIfTrue="1" operator="lessThan">
      <formula>0</formula>
    </cfRule>
  </conditionalFormatting>
  <conditionalFormatting sqref="F572">
    <cfRule type="cellIs" dxfId="629" priority="784" stopIfTrue="1" operator="lessThan">
      <formula>0</formula>
    </cfRule>
  </conditionalFormatting>
  <conditionalFormatting sqref="F573">
    <cfRule type="cellIs" dxfId="630" priority="783" stopIfTrue="1" operator="lessThan">
      <formula>0</formula>
    </cfRule>
  </conditionalFormatting>
  <conditionalFormatting sqref="F574">
    <cfRule type="cellIs" dxfId="631" priority="782" stopIfTrue="1" operator="lessThan">
      <formula>0</formula>
    </cfRule>
  </conditionalFormatting>
  <conditionalFormatting sqref="F575">
    <cfRule type="cellIs" dxfId="632" priority="781" stopIfTrue="1" operator="lessThan">
      <formula>0</formula>
    </cfRule>
  </conditionalFormatting>
  <conditionalFormatting sqref="F576">
    <cfRule type="cellIs" dxfId="633" priority="780" stopIfTrue="1" operator="lessThan">
      <formula>0</formula>
    </cfRule>
  </conditionalFormatting>
  <conditionalFormatting sqref="F577">
    <cfRule type="cellIs" dxfId="634" priority="779" stopIfTrue="1" operator="lessThan">
      <formula>0</formula>
    </cfRule>
  </conditionalFormatting>
  <conditionalFormatting sqref="F578">
    <cfRule type="cellIs" dxfId="635" priority="778" stopIfTrue="1" operator="lessThan">
      <formula>0</formula>
    </cfRule>
  </conditionalFormatting>
  <conditionalFormatting sqref="F579">
    <cfRule type="cellIs" dxfId="636" priority="777" stopIfTrue="1" operator="lessThan">
      <formula>0</formula>
    </cfRule>
  </conditionalFormatting>
  <conditionalFormatting sqref="F580">
    <cfRule type="cellIs" dxfId="637" priority="776" stopIfTrue="1" operator="lessThan">
      <formula>0</formula>
    </cfRule>
  </conditionalFormatting>
  <conditionalFormatting sqref="F581">
    <cfRule type="cellIs" dxfId="638" priority="775" stopIfTrue="1" operator="lessThan">
      <formula>0</formula>
    </cfRule>
  </conditionalFormatting>
  <conditionalFormatting sqref="F582">
    <cfRule type="cellIs" dxfId="639" priority="774" stopIfTrue="1" operator="lessThan">
      <formula>0</formula>
    </cfRule>
  </conditionalFormatting>
  <conditionalFormatting sqref="F583">
    <cfRule type="cellIs" dxfId="640" priority="773" stopIfTrue="1" operator="lessThan">
      <formula>0</formula>
    </cfRule>
  </conditionalFormatting>
  <conditionalFormatting sqref="F584">
    <cfRule type="cellIs" dxfId="641" priority="772" stopIfTrue="1" operator="lessThan">
      <formula>0</formula>
    </cfRule>
  </conditionalFormatting>
  <conditionalFormatting sqref="F585">
    <cfRule type="cellIs" dxfId="642" priority="771" stopIfTrue="1" operator="lessThan">
      <formula>0</formula>
    </cfRule>
  </conditionalFormatting>
  <conditionalFormatting sqref="F586">
    <cfRule type="cellIs" dxfId="643" priority="770" stopIfTrue="1" operator="lessThan">
      <formula>0</formula>
    </cfRule>
  </conditionalFormatting>
  <conditionalFormatting sqref="F587">
    <cfRule type="cellIs" dxfId="644" priority="769" stopIfTrue="1" operator="lessThan">
      <formula>0</formula>
    </cfRule>
  </conditionalFormatting>
  <conditionalFormatting sqref="F588">
    <cfRule type="cellIs" dxfId="645" priority="768" stopIfTrue="1" operator="lessThan">
      <formula>0</formula>
    </cfRule>
  </conditionalFormatting>
  <conditionalFormatting sqref="F589">
    <cfRule type="cellIs" dxfId="646" priority="767" stopIfTrue="1" operator="lessThan">
      <formula>0</formula>
    </cfRule>
  </conditionalFormatting>
  <conditionalFormatting sqref="F590">
    <cfRule type="cellIs" dxfId="647" priority="766" stopIfTrue="1" operator="lessThan">
      <formula>0</formula>
    </cfRule>
  </conditionalFormatting>
  <conditionalFormatting sqref="F591">
    <cfRule type="cellIs" dxfId="648" priority="765" stopIfTrue="1" operator="lessThan">
      <formula>0</formula>
    </cfRule>
  </conditionalFormatting>
  <conditionalFormatting sqref="F592">
    <cfRule type="cellIs" dxfId="649" priority="764" stopIfTrue="1" operator="lessThan">
      <formula>0</formula>
    </cfRule>
  </conditionalFormatting>
  <conditionalFormatting sqref="F593">
    <cfRule type="cellIs" dxfId="650" priority="763" stopIfTrue="1" operator="lessThan">
      <formula>0</formula>
    </cfRule>
  </conditionalFormatting>
  <conditionalFormatting sqref="F594">
    <cfRule type="cellIs" dxfId="651" priority="762" stopIfTrue="1" operator="lessThan">
      <formula>0</formula>
    </cfRule>
  </conditionalFormatting>
  <conditionalFormatting sqref="F595">
    <cfRule type="cellIs" dxfId="652" priority="761" stopIfTrue="1" operator="lessThan">
      <formula>0</formula>
    </cfRule>
  </conditionalFormatting>
  <conditionalFormatting sqref="F596">
    <cfRule type="cellIs" dxfId="653" priority="760" stopIfTrue="1" operator="lessThan">
      <formula>0</formula>
    </cfRule>
  </conditionalFormatting>
  <conditionalFormatting sqref="F597">
    <cfRule type="cellIs" dxfId="654" priority="759" stopIfTrue="1" operator="lessThan">
      <formula>0</formula>
    </cfRule>
  </conditionalFormatting>
  <conditionalFormatting sqref="F598">
    <cfRule type="cellIs" dxfId="655" priority="758" stopIfTrue="1" operator="lessThan">
      <formula>0</formula>
    </cfRule>
  </conditionalFormatting>
  <conditionalFormatting sqref="F599">
    <cfRule type="cellIs" dxfId="656" priority="757" stopIfTrue="1" operator="lessThan">
      <formula>0</formula>
    </cfRule>
  </conditionalFormatting>
  <conditionalFormatting sqref="F600">
    <cfRule type="cellIs" dxfId="657" priority="756" stopIfTrue="1" operator="lessThan">
      <formula>0</formula>
    </cfRule>
  </conditionalFormatting>
  <conditionalFormatting sqref="F601">
    <cfRule type="cellIs" dxfId="658" priority="755" stopIfTrue="1" operator="lessThan">
      <formula>0</formula>
    </cfRule>
  </conditionalFormatting>
  <conditionalFormatting sqref="F602">
    <cfRule type="cellIs" dxfId="659" priority="754" stopIfTrue="1" operator="lessThan">
      <formula>0</formula>
    </cfRule>
  </conditionalFormatting>
  <conditionalFormatting sqref="F603">
    <cfRule type="cellIs" dxfId="660" priority="753" stopIfTrue="1" operator="lessThan">
      <formula>0</formula>
    </cfRule>
  </conditionalFormatting>
  <conditionalFormatting sqref="F604">
    <cfRule type="cellIs" dxfId="661" priority="752" stopIfTrue="1" operator="lessThan">
      <formula>0</formula>
    </cfRule>
  </conditionalFormatting>
  <conditionalFormatting sqref="F605">
    <cfRule type="cellIs" dxfId="662" priority="751" stopIfTrue="1" operator="lessThan">
      <formula>0</formula>
    </cfRule>
  </conditionalFormatting>
  <conditionalFormatting sqref="F606">
    <cfRule type="cellIs" dxfId="663" priority="750" stopIfTrue="1" operator="lessThan">
      <formula>0</formula>
    </cfRule>
  </conditionalFormatting>
  <conditionalFormatting sqref="F607">
    <cfRule type="cellIs" dxfId="664" priority="749" stopIfTrue="1" operator="lessThan">
      <formula>0</formula>
    </cfRule>
  </conditionalFormatting>
  <conditionalFormatting sqref="F608">
    <cfRule type="cellIs" dxfId="665" priority="748" stopIfTrue="1" operator="lessThan">
      <formula>0</formula>
    </cfRule>
  </conditionalFormatting>
  <conditionalFormatting sqref="F609">
    <cfRule type="cellIs" dxfId="666" priority="747" stopIfTrue="1" operator="lessThan">
      <formula>0</formula>
    </cfRule>
  </conditionalFormatting>
  <conditionalFormatting sqref="F610">
    <cfRule type="cellIs" dxfId="667" priority="746" stopIfTrue="1" operator="lessThan">
      <formula>0</formula>
    </cfRule>
  </conditionalFormatting>
  <conditionalFormatting sqref="F611">
    <cfRule type="cellIs" dxfId="668" priority="745" stopIfTrue="1" operator="lessThan">
      <formula>0</formula>
    </cfRule>
  </conditionalFormatting>
  <conditionalFormatting sqref="F612">
    <cfRule type="cellIs" dxfId="669" priority="744" stopIfTrue="1" operator="lessThan">
      <formula>0</formula>
    </cfRule>
  </conditionalFormatting>
  <conditionalFormatting sqref="F613">
    <cfRule type="cellIs" dxfId="670" priority="743" stopIfTrue="1" operator="lessThan">
      <formula>0</formula>
    </cfRule>
  </conditionalFormatting>
  <conditionalFormatting sqref="F614">
    <cfRule type="cellIs" dxfId="671" priority="742" stopIfTrue="1" operator="lessThan">
      <formula>0</formula>
    </cfRule>
  </conditionalFormatting>
  <conditionalFormatting sqref="F615">
    <cfRule type="cellIs" dxfId="672" priority="741" stopIfTrue="1" operator="lessThan">
      <formula>0</formula>
    </cfRule>
  </conditionalFormatting>
  <conditionalFormatting sqref="F616">
    <cfRule type="cellIs" dxfId="673" priority="740" stopIfTrue="1" operator="lessThan">
      <formula>0</formula>
    </cfRule>
  </conditionalFormatting>
  <conditionalFormatting sqref="F617">
    <cfRule type="cellIs" dxfId="674" priority="739" stopIfTrue="1" operator="lessThan">
      <formula>0</formula>
    </cfRule>
  </conditionalFormatting>
  <conditionalFormatting sqref="F618">
    <cfRule type="cellIs" dxfId="675" priority="738" stopIfTrue="1" operator="lessThan">
      <formula>0</formula>
    </cfRule>
  </conditionalFormatting>
  <conditionalFormatting sqref="F619">
    <cfRule type="cellIs" dxfId="676" priority="737" stopIfTrue="1" operator="lessThan">
      <formula>0</formula>
    </cfRule>
  </conditionalFormatting>
  <conditionalFormatting sqref="F620">
    <cfRule type="cellIs" dxfId="677" priority="736" stopIfTrue="1" operator="lessThan">
      <formula>0</formula>
    </cfRule>
  </conditionalFormatting>
  <conditionalFormatting sqref="F621">
    <cfRule type="cellIs" dxfId="678" priority="735" stopIfTrue="1" operator="lessThan">
      <formula>0</formula>
    </cfRule>
  </conditionalFormatting>
  <conditionalFormatting sqref="F622">
    <cfRule type="cellIs" dxfId="679" priority="734" stopIfTrue="1" operator="lessThan">
      <formula>0</formula>
    </cfRule>
  </conditionalFormatting>
  <conditionalFormatting sqref="F623">
    <cfRule type="cellIs" dxfId="680" priority="733" stopIfTrue="1" operator="lessThan">
      <formula>0</formula>
    </cfRule>
  </conditionalFormatting>
  <conditionalFormatting sqref="F624">
    <cfRule type="cellIs" dxfId="681" priority="732" stopIfTrue="1" operator="lessThan">
      <formula>0</formula>
    </cfRule>
  </conditionalFormatting>
  <conditionalFormatting sqref="F625">
    <cfRule type="cellIs" dxfId="682" priority="731" stopIfTrue="1" operator="lessThan">
      <formula>0</formula>
    </cfRule>
  </conditionalFormatting>
  <conditionalFormatting sqref="F626">
    <cfRule type="cellIs" dxfId="683" priority="730" stopIfTrue="1" operator="lessThan">
      <formula>0</formula>
    </cfRule>
  </conditionalFormatting>
  <conditionalFormatting sqref="F627">
    <cfRule type="cellIs" dxfId="684" priority="729" stopIfTrue="1" operator="lessThan">
      <formula>0</formula>
    </cfRule>
  </conditionalFormatting>
  <conditionalFormatting sqref="F628">
    <cfRule type="cellIs" dxfId="685" priority="728" stopIfTrue="1" operator="lessThan">
      <formula>0</formula>
    </cfRule>
  </conditionalFormatting>
  <conditionalFormatting sqref="F629">
    <cfRule type="cellIs" dxfId="686" priority="727" stopIfTrue="1" operator="lessThan">
      <formula>0</formula>
    </cfRule>
  </conditionalFormatting>
  <conditionalFormatting sqref="F630">
    <cfRule type="cellIs" dxfId="687" priority="726" stopIfTrue="1" operator="lessThan">
      <formula>0</formula>
    </cfRule>
  </conditionalFormatting>
  <conditionalFormatting sqref="F631">
    <cfRule type="cellIs" dxfId="688" priority="725" stopIfTrue="1" operator="lessThan">
      <formula>0</formula>
    </cfRule>
  </conditionalFormatting>
  <conditionalFormatting sqref="F632">
    <cfRule type="cellIs" dxfId="689" priority="724" stopIfTrue="1" operator="lessThan">
      <formula>0</formula>
    </cfRule>
  </conditionalFormatting>
  <conditionalFormatting sqref="F633">
    <cfRule type="cellIs" dxfId="690" priority="723" stopIfTrue="1" operator="lessThan">
      <formula>0</formula>
    </cfRule>
  </conditionalFormatting>
  <conditionalFormatting sqref="F634">
    <cfRule type="cellIs" dxfId="691" priority="722" stopIfTrue="1" operator="lessThan">
      <formula>0</formula>
    </cfRule>
  </conditionalFormatting>
  <conditionalFormatting sqref="F635">
    <cfRule type="cellIs" dxfId="692" priority="721" stopIfTrue="1" operator="lessThan">
      <formula>0</formula>
    </cfRule>
  </conditionalFormatting>
  <conditionalFormatting sqref="F636">
    <cfRule type="cellIs" dxfId="693" priority="720" stopIfTrue="1" operator="lessThan">
      <formula>0</formula>
    </cfRule>
  </conditionalFormatting>
  <conditionalFormatting sqref="F637">
    <cfRule type="cellIs" dxfId="694" priority="719" stopIfTrue="1" operator="lessThan">
      <formula>0</formula>
    </cfRule>
  </conditionalFormatting>
  <conditionalFormatting sqref="F638">
    <cfRule type="cellIs" dxfId="695" priority="718" stopIfTrue="1" operator="lessThan">
      <formula>0</formula>
    </cfRule>
  </conditionalFormatting>
  <conditionalFormatting sqref="F639">
    <cfRule type="cellIs" dxfId="696" priority="717" stopIfTrue="1" operator="lessThan">
      <formula>0</formula>
    </cfRule>
  </conditionalFormatting>
  <conditionalFormatting sqref="F640">
    <cfRule type="cellIs" dxfId="697" priority="716" stopIfTrue="1" operator="lessThan">
      <formula>0</formula>
    </cfRule>
  </conditionalFormatting>
  <conditionalFormatting sqref="F641">
    <cfRule type="cellIs" dxfId="698" priority="715" stopIfTrue="1" operator="lessThan">
      <formula>0</formula>
    </cfRule>
  </conditionalFormatting>
  <conditionalFormatting sqref="F642">
    <cfRule type="cellIs" dxfId="699" priority="714" stopIfTrue="1" operator="lessThan">
      <formula>0</formula>
    </cfRule>
  </conditionalFormatting>
  <conditionalFormatting sqref="F643">
    <cfRule type="cellIs" dxfId="700" priority="713" stopIfTrue="1" operator="lessThan">
      <formula>0</formula>
    </cfRule>
  </conditionalFormatting>
  <conditionalFormatting sqref="F644">
    <cfRule type="cellIs" dxfId="701" priority="712" stopIfTrue="1" operator="lessThan">
      <formula>0</formula>
    </cfRule>
  </conditionalFormatting>
  <conditionalFormatting sqref="F645">
    <cfRule type="cellIs" dxfId="702" priority="711" stopIfTrue="1" operator="lessThan">
      <formula>0</formula>
    </cfRule>
  </conditionalFormatting>
  <conditionalFormatting sqref="F646">
    <cfRule type="cellIs" dxfId="703" priority="710" stopIfTrue="1" operator="lessThan">
      <formula>0</formula>
    </cfRule>
  </conditionalFormatting>
  <conditionalFormatting sqref="F647">
    <cfRule type="cellIs" dxfId="704" priority="709" stopIfTrue="1" operator="lessThan">
      <formula>0</formula>
    </cfRule>
  </conditionalFormatting>
  <conditionalFormatting sqref="F648">
    <cfRule type="cellIs" dxfId="705" priority="708" stopIfTrue="1" operator="lessThan">
      <formula>0</formula>
    </cfRule>
  </conditionalFormatting>
  <conditionalFormatting sqref="F649">
    <cfRule type="cellIs" dxfId="706" priority="707" stopIfTrue="1" operator="lessThan">
      <formula>0</formula>
    </cfRule>
  </conditionalFormatting>
  <conditionalFormatting sqref="F650">
    <cfRule type="cellIs" dxfId="707" priority="706" stopIfTrue="1" operator="lessThan">
      <formula>0</formula>
    </cfRule>
  </conditionalFormatting>
  <conditionalFormatting sqref="F651">
    <cfRule type="cellIs" dxfId="708" priority="705" stopIfTrue="1" operator="lessThan">
      <formula>0</formula>
    </cfRule>
  </conditionalFormatting>
  <conditionalFormatting sqref="F652">
    <cfRule type="cellIs" dxfId="709" priority="704" stopIfTrue="1" operator="lessThan">
      <formula>0</formula>
    </cfRule>
  </conditionalFormatting>
  <conditionalFormatting sqref="F653">
    <cfRule type="cellIs" dxfId="710" priority="703" stopIfTrue="1" operator="lessThan">
      <formula>0</formula>
    </cfRule>
  </conditionalFormatting>
  <conditionalFormatting sqref="F654">
    <cfRule type="cellIs" dxfId="711" priority="702" stopIfTrue="1" operator="lessThan">
      <formula>0</formula>
    </cfRule>
  </conditionalFormatting>
  <conditionalFormatting sqref="F655">
    <cfRule type="cellIs" dxfId="712" priority="701" stopIfTrue="1" operator="lessThan">
      <formula>0</formula>
    </cfRule>
  </conditionalFormatting>
  <conditionalFormatting sqref="F656">
    <cfRule type="cellIs" dxfId="713" priority="700" stopIfTrue="1" operator="lessThan">
      <formula>0</formula>
    </cfRule>
  </conditionalFormatting>
  <conditionalFormatting sqref="F657">
    <cfRule type="cellIs" dxfId="714" priority="699" stopIfTrue="1" operator="lessThan">
      <formula>0</formula>
    </cfRule>
  </conditionalFormatting>
  <conditionalFormatting sqref="F658">
    <cfRule type="cellIs" dxfId="715" priority="698" stopIfTrue="1" operator="lessThan">
      <formula>0</formula>
    </cfRule>
  </conditionalFormatting>
  <conditionalFormatting sqref="F659">
    <cfRule type="cellIs" dxfId="716" priority="697" stopIfTrue="1" operator="lessThan">
      <formula>0</formula>
    </cfRule>
  </conditionalFormatting>
  <conditionalFormatting sqref="F660">
    <cfRule type="cellIs" dxfId="717" priority="696" stopIfTrue="1" operator="lessThan">
      <formula>0</formula>
    </cfRule>
  </conditionalFormatting>
  <conditionalFormatting sqref="F661">
    <cfRule type="cellIs" dxfId="718" priority="695" stopIfTrue="1" operator="lessThan">
      <formula>0</formula>
    </cfRule>
  </conditionalFormatting>
  <conditionalFormatting sqref="F662">
    <cfRule type="cellIs" dxfId="719" priority="694" stopIfTrue="1" operator="lessThan">
      <formula>0</formula>
    </cfRule>
  </conditionalFormatting>
  <conditionalFormatting sqref="F663">
    <cfRule type="cellIs" dxfId="720" priority="693" stopIfTrue="1" operator="lessThan">
      <formula>0</formula>
    </cfRule>
  </conditionalFormatting>
  <conditionalFormatting sqref="F664">
    <cfRule type="cellIs" dxfId="721" priority="692" stopIfTrue="1" operator="lessThan">
      <formula>0</formula>
    </cfRule>
  </conditionalFormatting>
  <conditionalFormatting sqref="F665">
    <cfRule type="cellIs" dxfId="722" priority="691" stopIfTrue="1" operator="lessThan">
      <formula>0</formula>
    </cfRule>
  </conditionalFormatting>
  <conditionalFormatting sqref="F666">
    <cfRule type="cellIs" dxfId="723" priority="690" stopIfTrue="1" operator="lessThan">
      <formula>0</formula>
    </cfRule>
  </conditionalFormatting>
  <conditionalFormatting sqref="F667">
    <cfRule type="cellIs" dxfId="724" priority="689" stopIfTrue="1" operator="lessThan">
      <formula>0</formula>
    </cfRule>
  </conditionalFormatting>
  <conditionalFormatting sqref="F668">
    <cfRule type="cellIs" dxfId="725" priority="688" stopIfTrue="1" operator="lessThan">
      <formula>0</formula>
    </cfRule>
  </conditionalFormatting>
  <conditionalFormatting sqref="F669">
    <cfRule type="cellIs" dxfId="726" priority="687" stopIfTrue="1" operator="lessThan">
      <formula>0</formula>
    </cfRule>
  </conditionalFormatting>
  <conditionalFormatting sqref="F670">
    <cfRule type="cellIs" dxfId="727" priority="686" stopIfTrue="1" operator="lessThan">
      <formula>0</formula>
    </cfRule>
  </conditionalFormatting>
  <conditionalFormatting sqref="F671">
    <cfRule type="cellIs" dxfId="728" priority="685" stopIfTrue="1" operator="lessThan">
      <formula>0</formula>
    </cfRule>
  </conditionalFormatting>
  <conditionalFormatting sqref="F672">
    <cfRule type="cellIs" dxfId="729" priority="684" stopIfTrue="1" operator="lessThan">
      <formula>0</formula>
    </cfRule>
  </conditionalFormatting>
  <conditionalFormatting sqref="F673">
    <cfRule type="cellIs" dxfId="730" priority="683" stopIfTrue="1" operator="lessThan">
      <formula>0</formula>
    </cfRule>
  </conditionalFormatting>
  <conditionalFormatting sqref="F674">
    <cfRule type="cellIs" dxfId="731" priority="682" stopIfTrue="1" operator="lessThan">
      <formula>0</formula>
    </cfRule>
  </conditionalFormatting>
  <conditionalFormatting sqref="F675">
    <cfRule type="cellIs" dxfId="732" priority="681" stopIfTrue="1" operator="lessThan">
      <formula>0</formula>
    </cfRule>
  </conditionalFormatting>
  <conditionalFormatting sqref="F676">
    <cfRule type="cellIs" dxfId="733" priority="680" stopIfTrue="1" operator="lessThan">
      <formula>0</formula>
    </cfRule>
  </conditionalFormatting>
  <conditionalFormatting sqref="F677">
    <cfRule type="cellIs" dxfId="734" priority="679" stopIfTrue="1" operator="lessThan">
      <formula>0</formula>
    </cfRule>
  </conditionalFormatting>
  <conditionalFormatting sqref="F678">
    <cfRule type="cellIs" dxfId="735" priority="678" stopIfTrue="1" operator="lessThan">
      <formula>0</formula>
    </cfRule>
  </conditionalFormatting>
  <conditionalFormatting sqref="F679">
    <cfRule type="cellIs" dxfId="736" priority="677" stopIfTrue="1" operator="lessThan">
      <formula>0</formula>
    </cfRule>
  </conditionalFormatting>
  <conditionalFormatting sqref="F680">
    <cfRule type="cellIs" dxfId="737" priority="676" stopIfTrue="1" operator="lessThan">
      <formula>0</formula>
    </cfRule>
  </conditionalFormatting>
  <conditionalFormatting sqref="F681">
    <cfRule type="cellIs" dxfId="738" priority="675" stopIfTrue="1" operator="lessThan">
      <formula>0</formula>
    </cfRule>
  </conditionalFormatting>
  <conditionalFormatting sqref="F682">
    <cfRule type="cellIs" dxfId="739" priority="674" stopIfTrue="1" operator="lessThan">
      <formula>0</formula>
    </cfRule>
  </conditionalFormatting>
  <conditionalFormatting sqref="F683">
    <cfRule type="cellIs" dxfId="740" priority="673" stopIfTrue="1" operator="lessThan">
      <formula>0</formula>
    </cfRule>
  </conditionalFormatting>
  <conditionalFormatting sqref="F684">
    <cfRule type="cellIs" dxfId="741" priority="672" stopIfTrue="1" operator="lessThan">
      <formula>0</formula>
    </cfRule>
  </conditionalFormatting>
  <conditionalFormatting sqref="F685">
    <cfRule type="cellIs" dxfId="742" priority="671" stopIfTrue="1" operator="lessThan">
      <formula>0</formula>
    </cfRule>
  </conditionalFormatting>
  <conditionalFormatting sqref="F686">
    <cfRule type="cellIs" dxfId="743" priority="670" stopIfTrue="1" operator="lessThan">
      <formula>0</formula>
    </cfRule>
  </conditionalFormatting>
  <conditionalFormatting sqref="F687">
    <cfRule type="cellIs" dxfId="744" priority="669" stopIfTrue="1" operator="lessThan">
      <formula>0</formula>
    </cfRule>
  </conditionalFormatting>
  <conditionalFormatting sqref="F688">
    <cfRule type="cellIs" dxfId="745" priority="668" stopIfTrue="1" operator="lessThan">
      <formula>0</formula>
    </cfRule>
  </conditionalFormatting>
  <conditionalFormatting sqref="F689">
    <cfRule type="cellIs" dxfId="746" priority="667" stopIfTrue="1" operator="lessThan">
      <formula>0</formula>
    </cfRule>
  </conditionalFormatting>
  <conditionalFormatting sqref="F690">
    <cfRule type="cellIs" dxfId="747" priority="666" stopIfTrue="1" operator="lessThan">
      <formula>0</formula>
    </cfRule>
  </conditionalFormatting>
  <conditionalFormatting sqref="F691">
    <cfRule type="cellIs" dxfId="748" priority="665" stopIfTrue="1" operator="lessThan">
      <formula>0</formula>
    </cfRule>
  </conditionalFormatting>
  <conditionalFormatting sqref="F692">
    <cfRule type="cellIs" dxfId="749" priority="664" stopIfTrue="1" operator="lessThan">
      <formula>0</formula>
    </cfRule>
  </conditionalFormatting>
  <conditionalFormatting sqref="F693">
    <cfRule type="cellIs" dxfId="750" priority="663" stopIfTrue="1" operator="lessThan">
      <formula>0</formula>
    </cfRule>
  </conditionalFormatting>
  <conditionalFormatting sqref="F694">
    <cfRule type="cellIs" dxfId="751" priority="662" stopIfTrue="1" operator="lessThan">
      <formula>0</formula>
    </cfRule>
  </conditionalFormatting>
  <conditionalFormatting sqref="F695">
    <cfRule type="cellIs" dxfId="752" priority="661" stopIfTrue="1" operator="lessThan">
      <formula>0</formula>
    </cfRule>
  </conditionalFormatting>
  <conditionalFormatting sqref="F696">
    <cfRule type="cellIs" dxfId="753" priority="660" stopIfTrue="1" operator="lessThan">
      <formula>0</formula>
    </cfRule>
  </conditionalFormatting>
  <conditionalFormatting sqref="F697">
    <cfRule type="cellIs" dxfId="754" priority="659" stopIfTrue="1" operator="lessThan">
      <formula>0</formula>
    </cfRule>
  </conditionalFormatting>
  <conditionalFormatting sqref="F698">
    <cfRule type="cellIs" dxfId="755" priority="658" stopIfTrue="1" operator="lessThan">
      <formula>0</formula>
    </cfRule>
  </conditionalFormatting>
  <conditionalFormatting sqref="F699">
    <cfRule type="cellIs" dxfId="756" priority="657" stopIfTrue="1" operator="lessThan">
      <formula>0</formula>
    </cfRule>
  </conditionalFormatting>
  <conditionalFormatting sqref="F700">
    <cfRule type="cellIs" dxfId="757" priority="656" stopIfTrue="1" operator="lessThan">
      <formula>0</formula>
    </cfRule>
  </conditionalFormatting>
  <conditionalFormatting sqref="F701">
    <cfRule type="cellIs" dxfId="758" priority="655" stopIfTrue="1" operator="lessThan">
      <formula>0</formula>
    </cfRule>
  </conditionalFormatting>
  <conditionalFormatting sqref="F702">
    <cfRule type="cellIs" dxfId="759" priority="654" stopIfTrue="1" operator="lessThan">
      <formula>0</formula>
    </cfRule>
  </conditionalFormatting>
  <conditionalFormatting sqref="F703">
    <cfRule type="cellIs" dxfId="760" priority="653" stopIfTrue="1" operator="lessThan">
      <formula>0</formula>
    </cfRule>
  </conditionalFormatting>
  <conditionalFormatting sqref="F704">
    <cfRule type="cellIs" dxfId="761" priority="652" stopIfTrue="1" operator="lessThan">
      <formula>0</formula>
    </cfRule>
  </conditionalFormatting>
  <conditionalFormatting sqref="F705">
    <cfRule type="cellIs" dxfId="762" priority="651" stopIfTrue="1" operator="lessThan">
      <formula>0</formula>
    </cfRule>
  </conditionalFormatting>
  <conditionalFormatting sqref="F706">
    <cfRule type="cellIs" dxfId="763" priority="650" stopIfTrue="1" operator="lessThan">
      <formula>0</formula>
    </cfRule>
  </conditionalFormatting>
  <conditionalFormatting sqref="F707">
    <cfRule type="cellIs" dxfId="764" priority="649" stopIfTrue="1" operator="lessThan">
      <formula>0</formula>
    </cfRule>
  </conditionalFormatting>
  <conditionalFormatting sqref="F708">
    <cfRule type="cellIs" dxfId="765" priority="648" stopIfTrue="1" operator="lessThan">
      <formula>0</formula>
    </cfRule>
  </conditionalFormatting>
  <conditionalFormatting sqref="F709">
    <cfRule type="cellIs" dxfId="766" priority="647" stopIfTrue="1" operator="lessThan">
      <formula>0</formula>
    </cfRule>
  </conditionalFormatting>
  <conditionalFormatting sqref="F710">
    <cfRule type="cellIs" dxfId="767" priority="646" stopIfTrue="1" operator="lessThan">
      <formula>0</formula>
    </cfRule>
  </conditionalFormatting>
  <conditionalFormatting sqref="F711">
    <cfRule type="cellIs" dxfId="768" priority="645" stopIfTrue="1" operator="lessThan">
      <formula>0</formula>
    </cfRule>
  </conditionalFormatting>
  <conditionalFormatting sqref="F712">
    <cfRule type="cellIs" dxfId="769" priority="644" stopIfTrue="1" operator="lessThan">
      <formula>0</formula>
    </cfRule>
  </conditionalFormatting>
  <conditionalFormatting sqref="F713">
    <cfRule type="cellIs" dxfId="770" priority="643" stopIfTrue="1" operator="lessThan">
      <formula>0</formula>
    </cfRule>
  </conditionalFormatting>
  <conditionalFormatting sqref="F714">
    <cfRule type="cellIs" dxfId="771" priority="642" stopIfTrue="1" operator="lessThan">
      <formula>0</formula>
    </cfRule>
  </conditionalFormatting>
  <conditionalFormatting sqref="F715">
    <cfRule type="cellIs" dxfId="772" priority="641" stopIfTrue="1" operator="lessThan">
      <formula>0</formula>
    </cfRule>
  </conditionalFormatting>
  <conditionalFormatting sqref="F716">
    <cfRule type="cellIs" dxfId="773" priority="640" stopIfTrue="1" operator="lessThan">
      <formula>0</formula>
    </cfRule>
  </conditionalFormatting>
  <conditionalFormatting sqref="F717">
    <cfRule type="cellIs" dxfId="774" priority="639" stopIfTrue="1" operator="lessThan">
      <formula>0</formula>
    </cfRule>
  </conditionalFormatting>
  <conditionalFormatting sqref="F718">
    <cfRule type="cellIs" dxfId="775" priority="638" stopIfTrue="1" operator="lessThan">
      <formula>0</formula>
    </cfRule>
  </conditionalFormatting>
  <conditionalFormatting sqref="F719">
    <cfRule type="cellIs" dxfId="776" priority="637" stopIfTrue="1" operator="lessThan">
      <formula>0</formula>
    </cfRule>
  </conditionalFormatting>
  <conditionalFormatting sqref="F720">
    <cfRule type="cellIs" dxfId="777" priority="636" stopIfTrue="1" operator="lessThan">
      <formula>0</formula>
    </cfRule>
  </conditionalFormatting>
  <conditionalFormatting sqref="F721">
    <cfRule type="cellIs" dxfId="778" priority="635" stopIfTrue="1" operator="lessThan">
      <formula>0</formula>
    </cfRule>
  </conditionalFormatting>
  <conditionalFormatting sqref="F722">
    <cfRule type="cellIs" dxfId="779" priority="634" stopIfTrue="1" operator="lessThan">
      <formula>0</formula>
    </cfRule>
  </conditionalFormatting>
  <conditionalFormatting sqref="F723">
    <cfRule type="cellIs" dxfId="780" priority="633" stopIfTrue="1" operator="lessThan">
      <formula>0</formula>
    </cfRule>
  </conditionalFormatting>
  <conditionalFormatting sqref="F724">
    <cfRule type="cellIs" dxfId="781" priority="632" stopIfTrue="1" operator="lessThan">
      <formula>0</formula>
    </cfRule>
  </conditionalFormatting>
  <conditionalFormatting sqref="F725">
    <cfRule type="cellIs" dxfId="782" priority="631" stopIfTrue="1" operator="lessThan">
      <formula>0</formula>
    </cfRule>
  </conditionalFormatting>
  <conditionalFormatting sqref="F726">
    <cfRule type="cellIs" dxfId="783" priority="630" stopIfTrue="1" operator="lessThan">
      <formula>0</formula>
    </cfRule>
  </conditionalFormatting>
  <conditionalFormatting sqref="F727">
    <cfRule type="cellIs" dxfId="784" priority="629" stopIfTrue="1" operator="lessThan">
      <formula>0</formula>
    </cfRule>
  </conditionalFormatting>
  <conditionalFormatting sqref="F728">
    <cfRule type="cellIs" dxfId="785" priority="628" stopIfTrue="1" operator="lessThan">
      <formula>0</formula>
    </cfRule>
  </conditionalFormatting>
  <conditionalFormatting sqref="F729">
    <cfRule type="cellIs" dxfId="786" priority="627" stopIfTrue="1" operator="lessThan">
      <formula>0</formula>
    </cfRule>
  </conditionalFormatting>
  <conditionalFormatting sqref="F730">
    <cfRule type="cellIs" dxfId="787" priority="626" stopIfTrue="1" operator="lessThan">
      <formula>0</formula>
    </cfRule>
  </conditionalFormatting>
  <conditionalFormatting sqref="F731">
    <cfRule type="cellIs" dxfId="788" priority="625" stopIfTrue="1" operator="lessThan">
      <formula>0</formula>
    </cfRule>
  </conditionalFormatting>
  <conditionalFormatting sqref="F732">
    <cfRule type="cellIs" dxfId="789" priority="624" stopIfTrue="1" operator="lessThan">
      <formula>0</formula>
    </cfRule>
  </conditionalFormatting>
  <conditionalFormatting sqref="F733">
    <cfRule type="cellIs" dxfId="790" priority="623" stopIfTrue="1" operator="lessThan">
      <formula>0</formula>
    </cfRule>
  </conditionalFormatting>
  <conditionalFormatting sqref="F734">
    <cfRule type="cellIs" dxfId="791" priority="622" stopIfTrue="1" operator="lessThan">
      <formula>0</formula>
    </cfRule>
  </conditionalFormatting>
  <conditionalFormatting sqref="F735">
    <cfRule type="cellIs" dxfId="792" priority="621" stopIfTrue="1" operator="lessThan">
      <formula>0</formula>
    </cfRule>
  </conditionalFormatting>
  <conditionalFormatting sqref="F736">
    <cfRule type="cellIs" dxfId="793" priority="620" stopIfTrue="1" operator="lessThan">
      <formula>0</formula>
    </cfRule>
  </conditionalFormatting>
  <conditionalFormatting sqref="F737">
    <cfRule type="cellIs" dxfId="794" priority="619" stopIfTrue="1" operator="lessThan">
      <formula>0</formula>
    </cfRule>
  </conditionalFormatting>
  <conditionalFormatting sqref="F738">
    <cfRule type="cellIs" dxfId="795" priority="618" stopIfTrue="1" operator="lessThan">
      <formula>0</formula>
    </cfRule>
  </conditionalFormatting>
  <conditionalFormatting sqref="F739">
    <cfRule type="cellIs" dxfId="796" priority="617" stopIfTrue="1" operator="lessThan">
      <formula>0</formula>
    </cfRule>
  </conditionalFormatting>
  <conditionalFormatting sqref="F740">
    <cfRule type="cellIs" dxfId="797" priority="616" stopIfTrue="1" operator="lessThan">
      <formula>0</formula>
    </cfRule>
  </conditionalFormatting>
  <conditionalFormatting sqref="F741">
    <cfRule type="cellIs" dxfId="798" priority="615" stopIfTrue="1" operator="lessThan">
      <formula>0</formula>
    </cfRule>
  </conditionalFormatting>
  <conditionalFormatting sqref="F742">
    <cfRule type="cellIs" dxfId="799" priority="614" stopIfTrue="1" operator="lessThan">
      <formula>0</formula>
    </cfRule>
  </conditionalFormatting>
  <conditionalFormatting sqref="F743">
    <cfRule type="cellIs" dxfId="800" priority="613" stopIfTrue="1" operator="lessThan">
      <formula>0</formula>
    </cfRule>
  </conditionalFormatting>
  <conditionalFormatting sqref="F744">
    <cfRule type="cellIs" dxfId="801" priority="612" stopIfTrue="1" operator="lessThan">
      <formula>0</formula>
    </cfRule>
  </conditionalFormatting>
  <conditionalFormatting sqref="F745">
    <cfRule type="cellIs" dxfId="802" priority="611" stopIfTrue="1" operator="lessThan">
      <formula>0</formula>
    </cfRule>
  </conditionalFormatting>
  <conditionalFormatting sqref="F746">
    <cfRule type="cellIs" dxfId="803" priority="610" stopIfTrue="1" operator="lessThan">
      <formula>0</formula>
    </cfRule>
  </conditionalFormatting>
  <conditionalFormatting sqref="F747">
    <cfRule type="cellIs" dxfId="804" priority="609" stopIfTrue="1" operator="lessThan">
      <formula>0</formula>
    </cfRule>
  </conditionalFormatting>
  <conditionalFormatting sqref="F748">
    <cfRule type="cellIs" dxfId="805" priority="608" stopIfTrue="1" operator="lessThan">
      <formula>0</formula>
    </cfRule>
  </conditionalFormatting>
  <conditionalFormatting sqref="F749">
    <cfRule type="cellIs" dxfId="806" priority="607" stopIfTrue="1" operator="lessThan">
      <formula>0</formula>
    </cfRule>
  </conditionalFormatting>
  <conditionalFormatting sqref="F750">
    <cfRule type="cellIs" dxfId="807" priority="606" stopIfTrue="1" operator="lessThan">
      <formula>0</formula>
    </cfRule>
  </conditionalFormatting>
  <conditionalFormatting sqref="F751">
    <cfRule type="cellIs" dxfId="808" priority="605" stopIfTrue="1" operator="lessThan">
      <formula>0</formula>
    </cfRule>
  </conditionalFormatting>
  <conditionalFormatting sqref="F752">
    <cfRule type="cellIs" dxfId="809" priority="604" stopIfTrue="1" operator="lessThan">
      <formula>0</formula>
    </cfRule>
  </conditionalFormatting>
  <conditionalFormatting sqref="F753">
    <cfRule type="cellIs" dxfId="810" priority="603" stopIfTrue="1" operator="lessThan">
      <formula>0</formula>
    </cfRule>
  </conditionalFormatting>
  <conditionalFormatting sqref="F754">
    <cfRule type="cellIs" dxfId="811" priority="602" stopIfTrue="1" operator="lessThan">
      <formula>0</formula>
    </cfRule>
  </conditionalFormatting>
  <conditionalFormatting sqref="F755">
    <cfRule type="cellIs" dxfId="812" priority="601" stopIfTrue="1" operator="lessThan">
      <formula>0</formula>
    </cfRule>
  </conditionalFormatting>
  <conditionalFormatting sqref="F756">
    <cfRule type="cellIs" dxfId="813" priority="600" stopIfTrue="1" operator="lessThan">
      <formula>0</formula>
    </cfRule>
  </conditionalFormatting>
  <conditionalFormatting sqref="F757">
    <cfRule type="cellIs" dxfId="814" priority="599" stopIfTrue="1" operator="lessThan">
      <formula>0</formula>
    </cfRule>
  </conditionalFormatting>
  <conditionalFormatting sqref="F758">
    <cfRule type="cellIs" dxfId="815" priority="598" stopIfTrue="1" operator="lessThan">
      <formula>0</formula>
    </cfRule>
  </conditionalFormatting>
  <conditionalFormatting sqref="F759">
    <cfRule type="cellIs" dxfId="816" priority="597" stopIfTrue="1" operator="lessThan">
      <formula>0</formula>
    </cfRule>
  </conditionalFormatting>
  <conditionalFormatting sqref="F760">
    <cfRule type="cellIs" dxfId="817" priority="596" stopIfTrue="1" operator="lessThan">
      <formula>0</formula>
    </cfRule>
  </conditionalFormatting>
  <conditionalFormatting sqref="F761">
    <cfRule type="cellIs" dxfId="818" priority="595" stopIfTrue="1" operator="lessThan">
      <formula>0</formula>
    </cfRule>
  </conditionalFormatting>
  <conditionalFormatting sqref="F762">
    <cfRule type="cellIs" dxfId="819" priority="594" stopIfTrue="1" operator="lessThan">
      <formula>0</formula>
    </cfRule>
  </conditionalFormatting>
  <conditionalFormatting sqref="F763">
    <cfRule type="cellIs" dxfId="820" priority="593" stopIfTrue="1" operator="lessThan">
      <formula>0</formula>
    </cfRule>
  </conditionalFormatting>
  <conditionalFormatting sqref="F764">
    <cfRule type="cellIs" dxfId="821" priority="592" stopIfTrue="1" operator="lessThan">
      <formula>0</formula>
    </cfRule>
  </conditionalFormatting>
  <conditionalFormatting sqref="F765">
    <cfRule type="cellIs" dxfId="822" priority="591" stopIfTrue="1" operator="lessThan">
      <formula>0</formula>
    </cfRule>
  </conditionalFormatting>
  <conditionalFormatting sqref="F766">
    <cfRule type="cellIs" dxfId="823" priority="590" stopIfTrue="1" operator="lessThan">
      <formula>0</formula>
    </cfRule>
  </conditionalFormatting>
  <conditionalFormatting sqref="F767">
    <cfRule type="cellIs" dxfId="824" priority="589" stopIfTrue="1" operator="lessThan">
      <formula>0</formula>
    </cfRule>
  </conditionalFormatting>
  <conditionalFormatting sqref="F768">
    <cfRule type="cellIs" dxfId="825" priority="588" stopIfTrue="1" operator="lessThan">
      <formula>0</formula>
    </cfRule>
  </conditionalFormatting>
  <conditionalFormatting sqref="F769">
    <cfRule type="cellIs" dxfId="826" priority="587" stopIfTrue="1" operator="lessThan">
      <formula>0</formula>
    </cfRule>
  </conditionalFormatting>
  <conditionalFormatting sqref="F770">
    <cfRule type="cellIs" dxfId="827" priority="586" stopIfTrue="1" operator="lessThan">
      <formula>0</formula>
    </cfRule>
  </conditionalFormatting>
  <conditionalFormatting sqref="F771">
    <cfRule type="cellIs" dxfId="828" priority="585" stopIfTrue="1" operator="lessThan">
      <formula>0</formula>
    </cfRule>
  </conditionalFormatting>
  <conditionalFormatting sqref="F772">
    <cfRule type="cellIs" dxfId="829" priority="584" stopIfTrue="1" operator="lessThan">
      <formula>0</formula>
    </cfRule>
  </conditionalFormatting>
  <conditionalFormatting sqref="F773">
    <cfRule type="cellIs" dxfId="830" priority="583" stopIfTrue="1" operator="lessThan">
      <formula>0</formula>
    </cfRule>
  </conditionalFormatting>
  <conditionalFormatting sqref="F774">
    <cfRule type="cellIs" dxfId="831" priority="582" stopIfTrue="1" operator="lessThan">
      <formula>0</formula>
    </cfRule>
  </conditionalFormatting>
  <conditionalFormatting sqref="F775">
    <cfRule type="cellIs" dxfId="832" priority="581" stopIfTrue="1" operator="lessThan">
      <formula>0</formula>
    </cfRule>
  </conditionalFormatting>
  <conditionalFormatting sqref="F776">
    <cfRule type="cellIs" dxfId="833" priority="580" stopIfTrue="1" operator="lessThan">
      <formula>0</formula>
    </cfRule>
  </conditionalFormatting>
  <conditionalFormatting sqref="F777">
    <cfRule type="cellIs" dxfId="834" priority="579" stopIfTrue="1" operator="lessThan">
      <formula>0</formula>
    </cfRule>
  </conditionalFormatting>
  <conditionalFormatting sqref="F778">
    <cfRule type="cellIs" dxfId="835" priority="578" stopIfTrue="1" operator="lessThan">
      <formula>0</formula>
    </cfRule>
  </conditionalFormatting>
  <conditionalFormatting sqref="F779">
    <cfRule type="cellIs" dxfId="836" priority="577" stopIfTrue="1" operator="lessThan">
      <formula>0</formula>
    </cfRule>
  </conditionalFormatting>
  <conditionalFormatting sqref="F780">
    <cfRule type="cellIs" dxfId="837" priority="576" stopIfTrue="1" operator="lessThan">
      <formula>0</formula>
    </cfRule>
  </conditionalFormatting>
  <conditionalFormatting sqref="F781">
    <cfRule type="cellIs" dxfId="838" priority="575" stopIfTrue="1" operator="lessThan">
      <formula>0</formula>
    </cfRule>
  </conditionalFormatting>
  <conditionalFormatting sqref="F782">
    <cfRule type="cellIs" dxfId="839" priority="574" stopIfTrue="1" operator="lessThan">
      <formula>0</formula>
    </cfRule>
  </conditionalFormatting>
  <conditionalFormatting sqref="F783">
    <cfRule type="cellIs" dxfId="840" priority="573" stopIfTrue="1" operator="lessThan">
      <formula>0</formula>
    </cfRule>
  </conditionalFormatting>
  <conditionalFormatting sqref="F784">
    <cfRule type="cellIs" dxfId="841" priority="572" stopIfTrue="1" operator="lessThan">
      <formula>0</formula>
    </cfRule>
  </conditionalFormatting>
  <conditionalFormatting sqref="F785">
    <cfRule type="cellIs" dxfId="842" priority="571" stopIfTrue="1" operator="lessThan">
      <formula>0</formula>
    </cfRule>
  </conditionalFormatting>
  <conditionalFormatting sqref="F786">
    <cfRule type="cellIs" dxfId="843" priority="570" stopIfTrue="1" operator="lessThan">
      <formula>0</formula>
    </cfRule>
  </conditionalFormatting>
  <conditionalFormatting sqref="F787">
    <cfRule type="cellIs" dxfId="844" priority="569" stopIfTrue="1" operator="lessThan">
      <formula>0</formula>
    </cfRule>
  </conditionalFormatting>
  <conditionalFormatting sqref="F788">
    <cfRule type="cellIs" dxfId="845" priority="568" stopIfTrue="1" operator="lessThan">
      <formula>0</formula>
    </cfRule>
  </conditionalFormatting>
  <conditionalFormatting sqref="F789">
    <cfRule type="cellIs" dxfId="846" priority="567" stopIfTrue="1" operator="lessThan">
      <formula>0</formula>
    </cfRule>
  </conditionalFormatting>
  <conditionalFormatting sqref="F790">
    <cfRule type="cellIs" dxfId="847" priority="566" stopIfTrue="1" operator="lessThan">
      <formula>0</formula>
    </cfRule>
  </conditionalFormatting>
  <conditionalFormatting sqref="F791">
    <cfRule type="cellIs" dxfId="848" priority="565" stopIfTrue="1" operator="lessThan">
      <formula>0</formula>
    </cfRule>
  </conditionalFormatting>
  <conditionalFormatting sqref="F792">
    <cfRule type="cellIs" dxfId="849" priority="564" stopIfTrue="1" operator="lessThan">
      <formula>0</formula>
    </cfRule>
  </conditionalFormatting>
  <conditionalFormatting sqref="F793">
    <cfRule type="cellIs" dxfId="850" priority="563" stopIfTrue="1" operator="lessThan">
      <formula>0</formula>
    </cfRule>
  </conditionalFormatting>
  <conditionalFormatting sqref="F794">
    <cfRule type="cellIs" dxfId="851" priority="562" stopIfTrue="1" operator="lessThan">
      <formula>0</formula>
    </cfRule>
  </conditionalFormatting>
  <conditionalFormatting sqref="F795">
    <cfRule type="cellIs" dxfId="852" priority="561" stopIfTrue="1" operator="lessThan">
      <formula>0</formula>
    </cfRule>
  </conditionalFormatting>
  <conditionalFormatting sqref="F796">
    <cfRule type="cellIs" dxfId="853" priority="560" stopIfTrue="1" operator="lessThan">
      <formula>0</formula>
    </cfRule>
  </conditionalFormatting>
  <conditionalFormatting sqref="F797">
    <cfRule type="cellIs" dxfId="854" priority="559" stopIfTrue="1" operator="lessThan">
      <formula>0</formula>
    </cfRule>
  </conditionalFormatting>
  <conditionalFormatting sqref="F798">
    <cfRule type="cellIs" dxfId="855" priority="558" stopIfTrue="1" operator="lessThan">
      <formula>0</formula>
    </cfRule>
  </conditionalFormatting>
  <conditionalFormatting sqref="F799">
    <cfRule type="cellIs" dxfId="856" priority="557" stopIfTrue="1" operator="lessThan">
      <formula>0</formula>
    </cfRule>
  </conditionalFormatting>
  <conditionalFormatting sqref="F800">
    <cfRule type="cellIs" dxfId="857" priority="556" stopIfTrue="1" operator="lessThan">
      <formula>0</formula>
    </cfRule>
  </conditionalFormatting>
  <conditionalFormatting sqref="F801">
    <cfRule type="cellIs" dxfId="858" priority="555" stopIfTrue="1" operator="lessThan">
      <formula>0</formula>
    </cfRule>
  </conditionalFormatting>
  <conditionalFormatting sqref="F802">
    <cfRule type="cellIs" dxfId="859" priority="554" stopIfTrue="1" operator="lessThan">
      <formula>0</formula>
    </cfRule>
  </conditionalFormatting>
  <conditionalFormatting sqref="F803">
    <cfRule type="cellIs" dxfId="860" priority="553" stopIfTrue="1" operator="lessThan">
      <formula>0</formula>
    </cfRule>
  </conditionalFormatting>
  <conditionalFormatting sqref="F804">
    <cfRule type="cellIs" dxfId="861" priority="552" stopIfTrue="1" operator="lessThan">
      <formula>0</formula>
    </cfRule>
  </conditionalFormatting>
  <conditionalFormatting sqref="F805">
    <cfRule type="cellIs" dxfId="862" priority="551" stopIfTrue="1" operator="lessThan">
      <formula>0</formula>
    </cfRule>
  </conditionalFormatting>
  <conditionalFormatting sqref="F806">
    <cfRule type="cellIs" dxfId="863" priority="550" stopIfTrue="1" operator="lessThan">
      <formula>0</formula>
    </cfRule>
  </conditionalFormatting>
  <conditionalFormatting sqref="F807">
    <cfRule type="cellIs" dxfId="864" priority="549" stopIfTrue="1" operator="lessThan">
      <formula>0</formula>
    </cfRule>
  </conditionalFormatting>
  <conditionalFormatting sqref="F808">
    <cfRule type="cellIs" dxfId="865" priority="548" stopIfTrue="1" operator="lessThan">
      <formula>0</formula>
    </cfRule>
  </conditionalFormatting>
  <conditionalFormatting sqref="F809">
    <cfRule type="cellIs" dxfId="866" priority="547" stopIfTrue="1" operator="lessThan">
      <formula>0</formula>
    </cfRule>
  </conditionalFormatting>
  <conditionalFormatting sqref="F810">
    <cfRule type="cellIs" dxfId="867" priority="546" stopIfTrue="1" operator="lessThan">
      <formula>0</formula>
    </cfRule>
  </conditionalFormatting>
  <conditionalFormatting sqref="F811">
    <cfRule type="cellIs" dxfId="868" priority="545" stopIfTrue="1" operator="lessThan">
      <formula>0</formula>
    </cfRule>
  </conditionalFormatting>
  <conditionalFormatting sqref="F812">
    <cfRule type="cellIs" dxfId="869" priority="544" stopIfTrue="1" operator="lessThan">
      <formula>0</formula>
    </cfRule>
  </conditionalFormatting>
  <conditionalFormatting sqref="F813">
    <cfRule type="cellIs" dxfId="870" priority="543" stopIfTrue="1" operator="lessThan">
      <formula>0</formula>
    </cfRule>
  </conditionalFormatting>
  <conditionalFormatting sqref="F814">
    <cfRule type="cellIs" dxfId="871" priority="542" stopIfTrue="1" operator="lessThan">
      <formula>0</formula>
    </cfRule>
  </conditionalFormatting>
  <conditionalFormatting sqref="F815">
    <cfRule type="cellIs" dxfId="872" priority="541" stopIfTrue="1" operator="lessThan">
      <formula>0</formula>
    </cfRule>
  </conditionalFormatting>
  <conditionalFormatting sqref="F816">
    <cfRule type="cellIs" dxfId="873" priority="540" stopIfTrue="1" operator="lessThan">
      <formula>0</formula>
    </cfRule>
  </conditionalFormatting>
  <conditionalFormatting sqref="F817">
    <cfRule type="cellIs" dxfId="874" priority="539" stopIfTrue="1" operator="lessThan">
      <formula>0</formula>
    </cfRule>
  </conditionalFormatting>
  <conditionalFormatting sqref="F818">
    <cfRule type="cellIs" dxfId="875" priority="538" stopIfTrue="1" operator="lessThan">
      <formula>0</formula>
    </cfRule>
  </conditionalFormatting>
  <conditionalFormatting sqref="F819">
    <cfRule type="cellIs" dxfId="876" priority="537" stopIfTrue="1" operator="lessThan">
      <formula>0</formula>
    </cfRule>
  </conditionalFormatting>
  <conditionalFormatting sqref="F820">
    <cfRule type="cellIs" dxfId="877" priority="536" stopIfTrue="1" operator="lessThan">
      <formula>0</formula>
    </cfRule>
  </conditionalFormatting>
  <conditionalFormatting sqref="F821">
    <cfRule type="cellIs" dxfId="878" priority="535" stopIfTrue="1" operator="lessThan">
      <formula>0</formula>
    </cfRule>
  </conditionalFormatting>
  <conditionalFormatting sqref="F822">
    <cfRule type="cellIs" dxfId="879" priority="534" stopIfTrue="1" operator="lessThan">
      <formula>0</formula>
    </cfRule>
  </conditionalFormatting>
  <conditionalFormatting sqref="F823">
    <cfRule type="cellIs" dxfId="880" priority="533" stopIfTrue="1" operator="lessThan">
      <formula>0</formula>
    </cfRule>
  </conditionalFormatting>
  <conditionalFormatting sqref="F824">
    <cfRule type="cellIs" dxfId="881" priority="532" stopIfTrue="1" operator="lessThan">
      <formula>0</formula>
    </cfRule>
  </conditionalFormatting>
  <conditionalFormatting sqref="F825">
    <cfRule type="cellIs" dxfId="882" priority="531" stopIfTrue="1" operator="lessThan">
      <formula>0</formula>
    </cfRule>
  </conditionalFormatting>
  <conditionalFormatting sqref="F826">
    <cfRule type="cellIs" dxfId="883" priority="530" stopIfTrue="1" operator="lessThan">
      <formula>0</formula>
    </cfRule>
  </conditionalFormatting>
  <conditionalFormatting sqref="F827">
    <cfRule type="cellIs" dxfId="884" priority="529" stopIfTrue="1" operator="lessThan">
      <formula>0</formula>
    </cfRule>
  </conditionalFormatting>
  <conditionalFormatting sqref="F828">
    <cfRule type="cellIs" dxfId="885" priority="528" stopIfTrue="1" operator="lessThan">
      <formula>0</formula>
    </cfRule>
  </conditionalFormatting>
  <conditionalFormatting sqref="F829">
    <cfRule type="cellIs" dxfId="886" priority="527" stopIfTrue="1" operator="lessThan">
      <formula>0</formula>
    </cfRule>
  </conditionalFormatting>
  <conditionalFormatting sqref="F830">
    <cfRule type="cellIs" dxfId="887" priority="526" stopIfTrue="1" operator="lessThan">
      <formula>0</formula>
    </cfRule>
  </conditionalFormatting>
  <conditionalFormatting sqref="F831">
    <cfRule type="cellIs" dxfId="888" priority="525" stopIfTrue="1" operator="lessThan">
      <formula>0</formula>
    </cfRule>
  </conditionalFormatting>
  <conditionalFormatting sqref="F832">
    <cfRule type="cellIs" dxfId="889" priority="524" stopIfTrue="1" operator="lessThan">
      <formula>0</formula>
    </cfRule>
  </conditionalFormatting>
  <conditionalFormatting sqref="F833">
    <cfRule type="cellIs" dxfId="890" priority="523" stopIfTrue="1" operator="lessThan">
      <formula>0</formula>
    </cfRule>
  </conditionalFormatting>
  <conditionalFormatting sqref="F834">
    <cfRule type="cellIs" dxfId="891" priority="522" stopIfTrue="1" operator="lessThan">
      <formula>0</formula>
    </cfRule>
  </conditionalFormatting>
  <conditionalFormatting sqref="F835">
    <cfRule type="cellIs" dxfId="892" priority="521" stopIfTrue="1" operator="lessThan">
      <formula>0</formula>
    </cfRule>
  </conditionalFormatting>
  <conditionalFormatting sqref="F836">
    <cfRule type="cellIs" dxfId="893" priority="520" stopIfTrue="1" operator="lessThan">
      <formula>0</formula>
    </cfRule>
  </conditionalFormatting>
  <conditionalFormatting sqref="F837">
    <cfRule type="cellIs" dxfId="894" priority="519" stopIfTrue="1" operator="lessThan">
      <formula>0</formula>
    </cfRule>
  </conditionalFormatting>
  <conditionalFormatting sqref="F838">
    <cfRule type="cellIs" dxfId="895" priority="518" stopIfTrue="1" operator="lessThan">
      <formula>0</formula>
    </cfRule>
  </conditionalFormatting>
  <conditionalFormatting sqref="F839">
    <cfRule type="cellIs" dxfId="896" priority="517" stopIfTrue="1" operator="lessThan">
      <formula>0</formula>
    </cfRule>
  </conditionalFormatting>
  <conditionalFormatting sqref="F840">
    <cfRule type="cellIs" dxfId="897" priority="516" stopIfTrue="1" operator="lessThan">
      <formula>0</formula>
    </cfRule>
  </conditionalFormatting>
  <conditionalFormatting sqref="F841">
    <cfRule type="cellIs" dxfId="898" priority="515" stopIfTrue="1" operator="lessThan">
      <formula>0</formula>
    </cfRule>
  </conditionalFormatting>
  <conditionalFormatting sqref="F842">
    <cfRule type="cellIs" dxfId="899" priority="514" stopIfTrue="1" operator="lessThan">
      <formula>0</formula>
    </cfRule>
  </conditionalFormatting>
  <conditionalFormatting sqref="F843">
    <cfRule type="cellIs" dxfId="900" priority="513" stopIfTrue="1" operator="lessThan">
      <formula>0</formula>
    </cfRule>
  </conditionalFormatting>
  <conditionalFormatting sqref="F844">
    <cfRule type="cellIs" dxfId="901" priority="512" stopIfTrue="1" operator="lessThan">
      <formula>0</formula>
    </cfRule>
  </conditionalFormatting>
  <conditionalFormatting sqref="F845">
    <cfRule type="cellIs" dxfId="902" priority="511" stopIfTrue="1" operator="lessThan">
      <formula>0</formula>
    </cfRule>
  </conditionalFormatting>
  <conditionalFormatting sqref="F846">
    <cfRule type="cellIs" dxfId="903" priority="510" stopIfTrue="1" operator="lessThan">
      <formula>0</formula>
    </cfRule>
  </conditionalFormatting>
  <conditionalFormatting sqref="F847">
    <cfRule type="cellIs" dxfId="904" priority="509" stopIfTrue="1" operator="lessThan">
      <formula>0</formula>
    </cfRule>
  </conditionalFormatting>
  <conditionalFormatting sqref="F848">
    <cfRule type="cellIs" dxfId="905" priority="508" stopIfTrue="1" operator="lessThan">
      <formula>0</formula>
    </cfRule>
  </conditionalFormatting>
  <conditionalFormatting sqref="F849">
    <cfRule type="cellIs" dxfId="906" priority="507" stopIfTrue="1" operator="lessThan">
      <formula>0</formula>
    </cfRule>
  </conditionalFormatting>
  <conditionalFormatting sqref="F850">
    <cfRule type="cellIs" dxfId="907" priority="506" stopIfTrue="1" operator="lessThan">
      <formula>0</formula>
    </cfRule>
  </conditionalFormatting>
  <conditionalFormatting sqref="F851">
    <cfRule type="cellIs" dxfId="908" priority="505" stopIfTrue="1" operator="lessThan">
      <formula>0</formula>
    </cfRule>
  </conditionalFormatting>
  <conditionalFormatting sqref="F852">
    <cfRule type="cellIs" dxfId="909" priority="504" stopIfTrue="1" operator="lessThan">
      <formula>0</formula>
    </cfRule>
  </conditionalFormatting>
  <conditionalFormatting sqref="F853">
    <cfRule type="cellIs" dxfId="910" priority="503" stopIfTrue="1" operator="lessThan">
      <formula>0</formula>
    </cfRule>
  </conditionalFormatting>
  <conditionalFormatting sqref="F854">
    <cfRule type="cellIs" dxfId="911" priority="502" stopIfTrue="1" operator="lessThan">
      <formula>0</formula>
    </cfRule>
  </conditionalFormatting>
  <conditionalFormatting sqref="F855">
    <cfRule type="cellIs" dxfId="912" priority="501" stopIfTrue="1" operator="lessThan">
      <formula>0</formula>
    </cfRule>
  </conditionalFormatting>
  <conditionalFormatting sqref="F856">
    <cfRule type="cellIs" dxfId="913" priority="500" stopIfTrue="1" operator="lessThan">
      <formula>0</formula>
    </cfRule>
  </conditionalFormatting>
  <conditionalFormatting sqref="F857">
    <cfRule type="cellIs" dxfId="914" priority="499" stopIfTrue="1" operator="lessThan">
      <formula>0</formula>
    </cfRule>
  </conditionalFormatting>
  <conditionalFormatting sqref="F858">
    <cfRule type="cellIs" dxfId="915" priority="498" stopIfTrue="1" operator="lessThan">
      <formula>0</formula>
    </cfRule>
  </conditionalFormatting>
  <conditionalFormatting sqref="F859">
    <cfRule type="cellIs" dxfId="916" priority="497" stopIfTrue="1" operator="lessThan">
      <formula>0</formula>
    </cfRule>
  </conditionalFormatting>
  <conditionalFormatting sqref="F860">
    <cfRule type="cellIs" dxfId="917" priority="496" stopIfTrue="1" operator="lessThan">
      <formula>0</formula>
    </cfRule>
  </conditionalFormatting>
  <conditionalFormatting sqref="F861">
    <cfRule type="cellIs" dxfId="918" priority="495" stopIfTrue="1" operator="lessThan">
      <formula>0</formula>
    </cfRule>
  </conditionalFormatting>
  <conditionalFormatting sqref="F862">
    <cfRule type="cellIs" dxfId="919" priority="494" stopIfTrue="1" operator="lessThan">
      <formula>0</formula>
    </cfRule>
  </conditionalFormatting>
  <conditionalFormatting sqref="F863">
    <cfRule type="cellIs" dxfId="920" priority="493" stopIfTrue="1" operator="lessThan">
      <formula>0</formula>
    </cfRule>
  </conditionalFormatting>
  <conditionalFormatting sqref="F864">
    <cfRule type="cellIs" dxfId="921" priority="492" stopIfTrue="1" operator="lessThan">
      <formula>0</formula>
    </cfRule>
  </conditionalFormatting>
  <conditionalFormatting sqref="F865">
    <cfRule type="cellIs" dxfId="922" priority="491" stopIfTrue="1" operator="lessThan">
      <formula>0</formula>
    </cfRule>
  </conditionalFormatting>
  <conditionalFormatting sqref="F866">
    <cfRule type="cellIs" dxfId="923" priority="490" stopIfTrue="1" operator="lessThan">
      <formula>0</formula>
    </cfRule>
  </conditionalFormatting>
  <conditionalFormatting sqref="F867">
    <cfRule type="cellIs" dxfId="924" priority="489" stopIfTrue="1" operator="lessThan">
      <formula>0</formula>
    </cfRule>
  </conditionalFormatting>
  <conditionalFormatting sqref="F868">
    <cfRule type="cellIs" dxfId="925" priority="488" stopIfTrue="1" operator="lessThan">
      <formula>0</formula>
    </cfRule>
  </conditionalFormatting>
  <conditionalFormatting sqref="F869">
    <cfRule type="cellIs" dxfId="926" priority="487" stopIfTrue="1" operator="lessThan">
      <formula>0</formula>
    </cfRule>
  </conditionalFormatting>
  <conditionalFormatting sqref="F870">
    <cfRule type="cellIs" dxfId="927" priority="486" stopIfTrue="1" operator="lessThan">
      <formula>0</formula>
    </cfRule>
  </conditionalFormatting>
  <conditionalFormatting sqref="F871">
    <cfRule type="cellIs" dxfId="928" priority="485" stopIfTrue="1" operator="lessThan">
      <formula>0</formula>
    </cfRule>
  </conditionalFormatting>
  <conditionalFormatting sqref="F872">
    <cfRule type="cellIs" dxfId="929" priority="484" stopIfTrue="1" operator="lessThan">
      <formula>0</formula>
    </cfRule>
  </conditionalFormatting>
  <conditionalFormatting sqref="F873">
    <cfRule type="cellIs" dxfId="930" priority="483" stopIfTrue="1" operator="lessThan">
      <formula>0</formula>
    </cfRule>
  </conditionalFormatting>
  <conditionalFormatting sqref="F874">
    <cfRule type="cellIs" dxfId="931" priority="482" stopIfTrue="1" operator="lessThan">
      <formula>0</formula>
    </cfRule>
  </conditionalFormatting>
  <conditionalFormatting sqref="F875">
    <cfRule type="cellIs" dxfId="932" priority="481" stopIfTrue="1" operator="lessThan">
      <formula>0</formula>
    </cfRule>
  </conditionalFormatting>
  <conditionalFormatting sqref="F876">
    <cfRule type="cellIs" dxfId="933" priority="480" stopIfTrue="1" operator="lessThan">
      <formula>0</formula>
    </cfRule>
  </conditionalFormatting>
  <conditionalFormatting sqref="F877">
    <cfRule type="cellIs" dxfId="934" priority="479" stopIfTrue="1" operator="lessThan">
      <formula>0</formula>
    </cfRule>
  </conditionalFormatting>
  <conditionalFormatting sqref="F878">
    <cfRule type="cellIs" dxfId="935" priority="478" stopIfTrue="1" operator="lessThan">
      <formula>0</formula>
    </cfRule>
  </conditionalFormatting>
  <conditionalFormatting sqref="F879">
    <cfRule type="cellIs" dxfId="936" priority="477" stopIfTrue="1" operator="lessThan">
      <formula>0</formula>
    </cfRule>
  </conditionalFormatting>
  <conditionalFormatting sqref="F880">
    <cfRule type="cellIs" dxfId="937" priority="476" stopIfTrue="1" operator="lessThan">
      <formula>0</formula>
    </cfRule>
  </conditionalFormatting>
  <conditionalFormatting sqref="F881">
    <cfRule type="cellIs" dxfId="938" priority="475" stopIfTrue="1" operator="lessThan">
      <formula>0</formula>
    </cfRule>
  </conditionalFormatting>
  <conditionalFormatting sqref="F882">
    <cfRule type="cellIs" dxfId="939" priority="474" stopIfTrue="1" operator="lessThan">
      <formula>0</formula>
    </cfRule>
  </conditionalFormatting>
  <conditionalFormatting sqref="F883">
    <cfRule type="cellIs" dxfId="940" priority="473" stopIfTrue="1" operator="lessThan">
      <formula>0</formula>
    </cfRule>
  </conditionalFormatting>
  <conditionalFormatting sqref="F884">
    <cfRule type="cellIs" dxfId="941" priority="472" stopIfTrue="1" operator="lessThan">
      <formula>0</formula>
    </cfRule>
  </conditionalFormatting>
  <conditionalFormatting sqref="F885">
    <cfRule type="cellIs" dxfId="942" priority="471" stopIfTrue="1" operator="lessThan">
      <formula>0</formula>
    </cfRule>
  </conditionalFormatting>
  <conditionalFormatting sqref="F886">
    <cfRule type="cellIs" dxfId="943" priority="470" stopIfTrue="1" operator="lessThan">
      <formula>0</formula>
    </cfRule>
  </conditionalFormatting>
  <conditionalFormatting sqref="F887">
    <cfRule type="cellIs" dxfId="944" priority="469" stopIfTrue="1" operator="lessThan">
      <formula>0</formula>
    </cfRule>
  </conditionalFormatting>
  <conditionalFormatting sqref="F888">
    <cfRule type="cellIs" dxfId="945" priority="468" stopIfTrue="1" operator="lessThan">
      <formula>0</formula>
    </cfRule>
  </conditionalFormatting>
  <conditionalFormatting sqref="F889">
    <cfRule type="cellIs" dxfId="946" priority="467" stopIfTrue="1" operator="lessThan">
      <formula>0</formula>
    </cfRule>
  </conditionalFormatting>
  <conditionalFormatting sqref="F890">
    <cfRule type="cellIs" dxfId="947" priority="466" stopIfTrue="1" operator="lessThan">
      <formula>0</formula>
    </cfRule>
  </conditionalFormatting>
  <conditionalFormatting sqref="F891">
    <cfRule type="cellIs" dxfId="948" priority="465" stopIfTrue="1" operator="lessThan">
      <formula>0</formula>
    </cfRule>
  </conditionalFormatting>
  <conditionalFormatting sqref="F892">
    <cfRule type="cellIs" dxfId="949" priority="464" stopIfTrue="1" operator="lessThan">
      <formula>0</formula>
    </cfRule>
  </conditionalFormatting>
  <conditionalFormatting sqref="F893">
    <cfRule type="cellIs" dxfId="950" priority="463" stopIfTrue="1" operator="lessThan">
      <formula>0</formula>
    </cfRule>
  </conditionalFormatting>
  <conditionalFormatting sqref="F894">
    <cfRule type="cellIs" dxfId="951" priority="462" stopIfTrue="1" operator="lessThan">
      <formula>0</formula>
    </cfRule>
  </conditionalFormatting>
  <conditionalFormatting sqref="F895">
    <cfRule type="cellIs" dxfId="952" priority="461" stopIfTrue="1" operator="lessThan">
      <formula>0</formula>
    </cfRule>
  </conditionalFormatting>
  <conditionalFormatting sqref="F896">
    <cfRule type="cellIs" dxfId="953" priority="460" stopIfTrue="1" operator="lessThan">
      <formula>0</formula>
    </cfRule>
  </conditionalFormatting>
  <conditionalFormatting sqref="F897">
    <cfRule type="cellIs" dxfId="954" priority="459" stopIfTrue="1" operator="lessThan">
      <formula>0</formula>
    </cfRule>
  </conditionalFormatting>
  <conditionalFormatting sqref="F898">
    <cfRule type="cellIs" dxfId="955" priority="458" stopIfTrue="1" operator="lessThan">
      <formula>0</formula>
    </cfRule>
  </conditionalFormatting>
  <conditionalFormatting sqref="F899">
    <cfRule type="cellIs" dxfId="956" priority="457" stopIfTrue="1" operator="lessThan">
      <formula>0</formula>
    </cfRule>
  </conditionalFormatting>
  <conditionalFormatting sqref="F900">
    <cfRule type="cellIs" dxfId="957" priority="456" stopIfTrue="1" operator="lessThan">
      <formula>0</formula>
    </cfRule>
  </conditionalFormatting>
  <conditionalFormatting sqref="F901">
    <cfRule type="cellIs" dxfId="958" priority="455" stopIfTrue="1" operator="lessThan">
      <formula>0</formula>
    </cfRule>
  </conditionalFormatting>
  <conditionalFormatting sqref="F902">
    <cfRule type="cellIs" dxfId="959" priority="454" stopIfTrue="1" operator="lessThan">
      <formula>0</formula>
    </cfRule>
  </conditionalFormatting>
  <conditionalFormatting sqref="F903">
    <cfRule type="cellIs" dxfId="960" priority="453" stopIfTrue="1" operator="lessThan">
      <formula>0</formula>
    </cfRule>
  </conditionalFormatting>
  <conditionalFormatting sqref="F904">
    <cfRule type="cellIs" dxfId="961" priority="452" stopIfTrue="1" operator="lessThan">
      <formula>0</formula>
    </cfRule>
  </conditionalFormatting>
  <conditionalFormatting sqref="F905">
    <cfRule type="cellIs" dxfId="962" priority="451" stopIfTrue="1" operator="lessThan">
      <formula>0</formula>
    </cfRule>
  </conditionalFormatting>
  <conditionalFormatting sqref="F906">
    <cfRule type="cellIs" dxfId="963" priority="450" stopIfTrue="1" operator="lessThan">
      <formula>0</formula>
    </cfRule>
  </conditionalFormatting>
  <conditionalFormatting sqref="F907">
    <cfRule type="cellIs" dxfId="964" priority="449" stopIfTrue="1" operator="lessThan">
      <formula>0</formula>
    </cfRule>
  </conditionalFormatting>
  <conditionalFormatting sqref="F908">
    <cfRule type="cellIs" dxfId="965" priority="448" stopIfTrue="1" operator="lessThan">
      <formula>0</formula>
    </cfRule>
  </conditionalFormatting>
  <conditionalFormatting sqref="F909">
    <cfRule type="cellIs" dxfId="966" priority="447" stopIfTrue="1" operator="lessThan">
      <formula>0</formula>
    </cfRule>
  </conditionalFormatting>
  <conditionalFormatting sqref="F910">
    <cfRule type="cellIs" dxfId="967" priority="446" stopIfTrue="1" operator="lessThan">
      <formula>0</formula>
    </cfRule>
  </conditionalFormatting>
  <conditionalFormatting sqref="F911">
    <cfRule type="cellIs" dxfId="968" priority="445" stopIfTrue="1" operator="lessThan">
      <formula>0</formula>
    </cfRule>
  </conditionalFormatting>
  <conditionalFormatting sqref="F912">
    <cfRule type="cellIs" dxfId="969" priority="444" stopIfTrue="1" operator="lessThan">
      <formula>0</formula>
    </cfRule>
  </conditionalFormatting>
  <conditionalFormatting sqref="F913">
    <cfRule type="cellIs" dxfId="970" priority="443" stopIfTrue="1" operator="lessThan">
      <formula>0</formula>
    </cfRule>
  </conditionalFormatting>
  <conditionalFormatting sqref="F914">
    <cfRule type="cellIs" dxfId="971" priority="442" stopIfTrue="1" operator="lessThan">
      <formula>0</formula>
    </cfRule>
  </conditionalFormatting>
  <conditionalFormatting sqref="F915">
    <cfRule type="cellIs" dxfId="972" priority="441" stopIfTrue="1" operator="lessThan">
      <formula>0</formula>
    </cfRule>
  </conditionalFormatting>
  <conditionalFormatting sqref="F916">
    <cfRule type="cellIs" dxfId="973" priority="440" stopIfTrue="1" operator="lessThan">
      <formula>0</formula>
    </cfRule>
  </conditionalFormatting>
  <conditionalFormatting sqref="F917">
    <cfRule type="cellIs" dxfId="974" priority="439" stopIfTrue="1" operator="lessThan">
      <formula>0</formula>
    </cfRule>
  </conditionalFormatting>
  <conditionalFormatting sqref="F918">
    <cfRule type="cellIs" dxfId="975" priority="438" stopIfTrue="1" operator="lessThan">
      <formula>0</formula>
    </cfRule>
  </conditionalFormatting>
  <conditionalFormatting sqref="F919">
    <cfRule type="cellIs" dxfId="976" priority="437" stopIfTrue="1" operator="lessThan">
      <formula>0</formula>
    </cfRule>
  </conditionalFormatting>
  <conditionalFormatting sqref="F920">
    <cfRule type="cellIs" dxfId="977" priority="436" stopIfTrue="1" operator="lessThan">
      <formula>0</formula>
    </cfRule>
  </conditionalFormatting>
  <conditionalFormatting sqref="F921">
    <cfRule type="cellIs" dxfId="978" priority="435" stopIfTrue="1" operator="lessThan">
      <formula>0</formula>
    </cfRule>
  </conditionalFormatting>
  <conditionalFormatting sqref="F922">
    <cfRule type="cellIs" dxfId="979" priority="434" stopIfTrue="1" operator="lessThan">
      <formula>0</formula>
    </cfRule>
  </conditionalFormatting>
  <conditionalFormatting sqref="F923">
    <cfRule type="cellIs" dxfId="980" priority="433" stopIfTrue="1" operator="lessThan">
      <formula>0</formula>
    </cfRule>
  </conditionalFormatting>
  <conditionalFormatting sqref="F924">
    <cfRule type="cellIs" dxfId="981" priority="432" stopIfTrue="1" operator="lessThan">
      <formula>0</formula>
    </cfRule>
  </conditionalFormatting>
  <conditionalFormatting sqref="F925">
    <cfRule type="cellIs" dxfId="982" priority="431" stopIfTrue="1" operator="lessThan">
      <formula>0</formula>
    </cfRule>
  </conditionalFormatting>
  <conditionalFormatting sqref="F926">
    <cfRule type="cellIs" dxfId="983" priority="430" stopIfTrue="1" operator="lessThan">
      <formula>0</formula>
    </cfRule>
  </conditionalFormatting>
  <conditionalFormatting sqref="F927">
    <cfRule type="cellIs" dxfId="984" priority="429" stopIfTrue="1" operator="lessThan">
      <formula>0</formula>
    </cfRule>
  </conditionalFormatting>
  <conditionalFormatting sqref="F928">
    <cfRule type="cellIs" dxfId="985" priority="428" stopIfTrue="1" operator="lessThan">
      <formula>0</formula>
    </cfRule>
  </conditionalFormatting>
  <conditionalFormatting sqref="F929">
    <cfRule type="cellIs" dxfId="986" priority="427" stopIfTrue="1" operator="lessThan">
      <formula>0</formula>
    </cfRule>
  </conditionalFormatting>
  <conditionalFormatting sqref="F930">
    <cfRule type="cellIs" dxfId="987" priority="426" stopIfTrue="1" operator="lessThan">
      <formula>0</formula>
    </cfRule>
  </conditionalFormatting>
  <conditionalFormatting sqref="F931">
    <cfRule type="cellIs" dxfId="988" priority="425" stopIfTrue="1" operator="lessThan">
      <formula>0</formula>
    </cfRule>
  </conditionalFormatting>
  <conditionalFormatting sqref="F932">
    <cfRule type="cellIs" dxfId="989" priority="424" stopIfTrue="1" operator="lessThan">
      <formula>0</formula>
    </cfRule>
  </conditionalFormatting>
  <conditionalFormatting sqref="F933">
    <cfRule type="cellIs" dxfId="990" priority="423" stopIfTrue="1" operator="lessThan">
      <formula>0</formula>
    </cfRule>
  </conditionalFormatting>
  <conditionalFormatting sqref="F934">
    <cfRule type="cellIs" dxfId="991" priority="422" stopIfTrue="1" operator="lessThan">
      <formula>0</formula>
    </cfRule>
  </conditionalFormatting>
  <conditionalFormatting sqref="F935">
    <cfRule type="cellIs" dxfId="992" priority="421" stopIfTrue="1" operator="lessThan">
      <formula>0</formula>
    </cfRule>
  </conditionalFormatting>
  <conditionalFormatting sqref="F936">
    <cfRule type="cellIs" dxfId="993" priority="420" stopIfTrue="1" operator="lessThan">
      <formula>0</formula>
    </cfRule>
  </conditionalFormatting>
  <conditionalFormatting sqref="F937">
    <cfRule type="cellIs" dxfId="994" priority="419" stopIfTrue="1" operator="lessThan">
      <formula>0</formula>
    </cfRule>
  </conditionalFormatting>
  <conditionalFormatting sqref="F938">
    <cfRule type="cellIs" dxfId="995" priority="418" stopIfTrue="1" operator="lessThan">
      <formula>0</formula>
    </cfRule>
  </conditionalFormatting>
  <conditionalFormatting sqref="F939">
    <cfRule type="cellIs" dxfId="996" priority="417" stopIfTrue="1" operator="lessThan">
      <formula>0</formula>
    </cfRule>
  </conditionalFormatting>
  <conditionalFormatting sqref="F940">
    <cfRule type="cellIs" dxfId="997" priority="416" stopIfTrue="1" operator="lessThan">
      <formula>0</formula>
    </cfRule>
  </conditionalFormatting>
  <conditionalFormatting sqref="F941">
    <cfRule type="cellIs" dxfId="998" priority="415" stopIfTrue="1" operator="lessThan">
      <formula>0</formula>
    </cfRule>
  </conditionalFormatting>
  <conditionalFormatting sqref="F942">
    <cfRule type="cellIs" dxfId="999" priority="414" stopIfTrue="1" operator="lessThan">
      <formula>0</formula>
    </cfRule>
  </conditionalFormatting>
  <conditionalFormatting sqref="F943">
    <cfRule type="cellIs" dxfId="1000" priority="413" stopIfTrue="1" operator="lessThan">
      <formula>0</formula>
    </cfRule>
  </conditionalFormatting>
  <conditionalFormatting sqref="F944">
    <cfRule type="cellIs" dxfId="1001" priority="412" stopIfTrue="1" operator="lessThan">
      <formula>0</formula>
    </cfRule>
  </conditionalFormatting>
  <conditionalFormatting sqref="F945">
    <cfRule type="cellIs" dxfId="1002" priority="411" stopIfTrue="1" operator="lessThan">
      <formula>0</formula>
    </cfRule>
  </conditionalFormatting>
  <conditionalFormatting sqref="F946">
    <cfRule type="cellIs" dxfId="1003" priority="410" stopIfTrue="1" operator="lessThan">
      <formula>0</formula>
    </cfRule>
  </conditionalFormatting>
  <conditionalFormatting sqref="F947">
    <cfRule type="cellIs" dxfId="1004" priority="409" stopIfTrue="1" operator="lessThan">
      <formula>0</formula>
    </cfRule>
  </conditionalFormatting>
  <conditionalFormatting sqref="F948">
    <cfRule type="cellIs" dxfId="1005" priority="408" stopIfTrue="1" operator="lessThan">
      <formula>0</formula>
    </cfRule>
  </conditionalFormatting>
  <conditionalFormatting sqref="F949">
    <cfRule type="cellIs" dxfId="1006" priority="407" stopIfTrue="1" operator="lessThan">
      <formula>0</formula>
    </cfRule>
  </conditionalFormatting>
  <conditionalFormatting sqref="F950">
    <cfRule type="cellIs" dxfId="1007" priority="406" stopIfTrue="1" operator="lessThan">
      <formula>0</formula>
    </cfRule>
  </conditionalFormatting>
  <conditionalFormatting sqref="F951">
    <cfRule type="cellIs" dxfId="1008" priority="405" stopIfTrue="1" operator="lessThan">
      <formula>0</formula>
    </cfRule>
  </conditionalFormatting>
  <conditionalFormatting sqref="F952">
    <cfRule type="cellIs" dxfId="1009" priority="404" stopIfTrue="1" operator="lessThan">
      <formula>0</formula>
    </cfRule>
  </conditionalFormatting>
  <conditionalFormatting sqref="F953">
    <cfRule type="cellIs" dxfId="1010" priority="403" stopIfTrue="1" operator="lessThan">
      <formula>0</formula>
    </cfRule>
  </conditionalFormatting>
  <conditionalFormatting sqref="F954">
    <cfRule type="cellIs" dxfId="1011" priority="402" stopIfTrue="1" operator="lessThan">
      <formula>0</formula>
    </cfRule>
  </conditionalFormatting>
  <conditionalFormatting sqref="F955">
    <cfRule type="cellIs" dxfId="1012" priority="401" stopIfTrue="1" operator="lessThan">
      <formula>0</formula>
    </cfRule>
  </conditionalFormatting>
  <conditionalFormatting sqref="F956">
    <cfRule type="cellIs" dxfId="1013" priority="400" stopIfTrue="1" operator="lessThan">
      <formula>0</formula>
    </cfRule>
  </conditionalFormatting>
  <conditionalFormatting sqref="F957">
    <cfRule type="cellIs" dxfId="1014" priority="399" stopIfTrue="1" operator="lessThan">
      <formula>0</formula>
    </cfRule>
  </conditionalFormatting>
  <conditionalFormatting sqref="F958">
    <cfRule type="cellIs" dxfId="1015" priority="398" stopIfTrue="1" operator="lessThan">
      <formula>0</formula>
    </cfRule>
  </conditionalFormatting>
  <conditionalFormatting sqref="F959">
    <cfRule type="cellIs" dxfId="1016" priority="397" stopIfTrue="1" operator="lessThan">
      <formula>0</formula>
    </cfRule>
  </conditionalFormatting>
  <conditionalFormatting sqref="F960">
    <cfRule type="cellIs" dxfId="1017" priority="396" stopIfTrue="1" operator="lessThan">
      <formula>0</formula>
    </cfRule>
  </conditionalFormatting>
  <conditionalFormatting sqref="F961">
    <cfRule type="cellIs" dxfId="1018" priority="395" stopIfTrue="1" operator="lessThan">
      <formula>0</formula>
    </cfRule>
  </conditionalFormatting>
  <conditionalFormatting sqref="F962">
    <cfRule type="cellIs" dxfId="1019" priority="394" stopIfTrue="1" operator="lessThan">
      <formula>0</formula>
    </cfRule>
  </conditionalFormatting>
  <conditionalFormatting sqref="F963">
    <cfRule type="cellIs" dxfId="1020" priority="393" stopIfTrue="1" operator="lessThan">
      <formula>0</formula>
    </cfRule>
  </conditionalFormatting>
  <conditionalFormatting sqref="F964">
    <cfRule type="cellIs" dxfId="1021" priority="392" stopIfTrue="1" operator="lessThan">
      <formula>0</formula>
    </cfRule>
  </conditionalFormatting>
  <conditionalFormatting sqref="F965">
    <cfRule type="cellIs" dxfId="1022" priority="391" stopIfTrue="1" operator="lessThan">
      <formula>0</formula>
    </cfRule>
  </conditionalFormatting>
  <conditionalFormatting sqref="F966">
    <cfRule type="cellIs" dxfId="1023" priority="390" stopIfTrue="1" operator="lessThan">
      <formula>0</formula>
    </cfRule>
  </conditionalFormatting>
  <conditionalFormatting sqref="F967">
    <cfRule type="cellIs" dxfId="1024" priority="389" stopIfTrue="1" operator="lessThan">
      <formula>0</formula>
    </cfRule>
  </conditionalFormatting>
  <conditionalFormatting sqref="F968">
    <cfRule type="cellIs" dxfId="1025" priority="388" stopIfTrue="1" operator="lessThan">
      <formula>0</formula>
    </cfRule>
  </conditionalFormatting>
  <conditionalFormatting sqref="F969">
    <cfRule type="cellIs" dxfId="1026" priority="387" stopIfTrue="1" operator="lessThan">
      <formula>0</formula>
    </cfRule>
  </conditionalFormatting>
  <conditionalFormatting sqref="F970">
    <cfRule type="cellIs" dxfId="1027" priority="386" stopIfTrue="1" operator="lessThan">
      <formula>0</formula>
    </cfRule>
  </conditionalFormatting>
  <conditionalFormatting sqref="F971">
    <cfRule type="cellIs" dxfId="1028" priority="385" stopIfTrue="1" operator="lessThan">
      <formula>0</formula>
    </cfRule>
  </conditionalFormatting>
  <conditionalFormatting sqref="F972">
    <cfRule type="cellIs" dxfId="1029" priority="384" stopIfTrue="1" operator="lessThan">
      <formula>0</formula>
    </cfRule>
  </conditionalFormatting>
  <conditionalFormatting sqref="F973">
    <cfRule type="cellIs" dxfId="1030" priority="383" stopIfTrue="1" operator="lessThan">
      <formula>0</formula>
    </cfRule>
  </conditionalFormatting>
  <conditionalFormatting sqref="F974">
    <cfRule type="cellIs" dxfId="1031" priority="382" stopIfTrue="1" operator="lessThan">
      <formula>0</formula>
    </cfRule>
  </conditionalFormatting>
  <conditionalFormatting sqref="F975">
    <cfRule type="cellIs" dxfId="1032" priority="381" stopIfTrue="1" operator="lessThan">
      <formula>0</formula>
    </cfRule>
  </conditionalFormatting>
  <conditionalFormatting sqref="F976">
    <cfRule type="cellIs" dxfId="1033" priority="380" stopIfTrue="1" operator="lessThan">
      <formula>0</formula>
    </cfRule>
  </conditionalFormatting>
  <conditionalFormatting sqref="F977">
    <cfRule type="cellIs" dxfId="1034" priority="379" stopIfTrue="1" operator="lessThan">
      <formula>0</formula>
    </cfRule>
  </conditionalFormatting>
  <conditionalFormatting sqref="F978">
    <cfRule type="cellIs" dxfId="1035" priority="378" stopIfTrue="1" operator="lessThan">
      <formula>0</formula>
    </cfRule>
  </conditionalFormatting>
  <conditionalFormatting sqref="F979">
    <cfRule type="cellIs" dxfId="1036" priority="377" stopIfTrue="1" operator="lessThan">
      <formula>0</formula>
    </cfRule>
  </conditionalFormatting>
  <conditionalFormatting sqref="F980">
    <cfRule type="cellIs" dxfId="1037" priority="376" stopIfTrue="1" operator="lessThan">
      <formula>0</formula>
    </cfRule>
  </conditionalFormatting>
  <conditionalFormatting sqref="F981">
    <cfRule type="cellIs" dxfId="1038" priority="375" stopIfTrue="1" operator="lessThan">
      <formula>0</formula>
    </cfRule>
  </conditionalFormatting>
  <conditionalFormatting sqref="F982">
    <cfRule type="cellIs" dxfId="1039" priority="374" stopIfTrue="1" operator="lessThan">
      <formula>0</formula>
    </cfRule>
  </conditionalFormatting>
  <conditionalFormatting sqref="F983">
    <cfRule type="cellIs" dxfId="1040" priority="373" stopIfTrue="1" operator="lessThan">
      <formula>0</formula>
    </cfRule>
  </conditionalFormatting>
  <conditionalFormatting sqref="F984">
    <cfRule type="cellIs" dxfId="1041" priority="372" stopIfTrue="1" operator="lessThan">
      <formula>0</formula>
    </cfRule>
  </conditionalFormatting>
  <conditionalFormatting sqref="F985">
    <cfRule type="cellIs" dxfId="1042" priority="371" stopIfTrue="1" operator="lessThan">
      <formula>0</formula>
    </cfRule>
  </conditionalFormatting>
  <conditionalFormatting sqref="F986">
    <cfRule type="cellIs" dxfId="1043" priority="370" stopIfTrue="1" operator="lessThan">
      <formula>0</formula>
    </cfRule>
  </conditionalFormatting>
  <conditionalFormatting sqref="F987">
    <cfRule type="cellIs" dxfId="1044" priority="369" stopIfTrue="1" operator="lessThan">
      <formula>0</formula>
    </cfRule>
  </conditionalFormatting>
  <conditionalFormatting sqref="F988">
    <cfRule type="cellIs" dxfId="1045" priority="368" stopIfTrue="1" operator="lessThan">
      <formula>0</formula>
    </cfRule>
  </conditionalFormatting>
  <conditionalFormatting sqref="F989">
    <cfRule type="cellIs" dxfId="1046" priority="367" stopIfTrue="1" operator="lessThan">
      <formula>0</formula>
    </cfRule>
  </conditionalFormatting>
  <conditionalFormatting sqref="F990">
    <cfRule type="cellIs" dxfId="1047" priority="366" stopIfTrue="1" operator="lessThan">
      <formula>0</formula>
    </cfRule>
  </conditionalFormatting>
  <conditionalFormatting sqref="F991">
    <cfRule type="cellIs" dxfId="1048" priority="365" stopIfTrue="1" operator="lessThan">
      <formula>0</formula>
    </cfRule>
  </conditionalFormatting>
  <conditionalFormatting sqref="F992">
    <cfRule type="cellIs" dxfId="1049" priority="364" stopIfTrue="1" operator="lessThan">
      <formula>0</formula>
    </cfRule>
  </conditionalFormatting>
  <conditionalFormatting sqref="F993">
    <cfRule type="cellIs" dxfId="1050" priority="363" stopIfTrue="1" operator="lessThan">
      <formula>0</formula>
    </cfRule>
  </conditionalFormatting>
  <conditionalFormatting sqref="F994">
    <cfRule type="cellIs" dxfId="1051" priority="362" stopIfTrue="1" operator="lessThan">
      <formula>0</formula>
    </cfRule>
  </conditionalFormatting>
  <conditionalFormatting sqref="F995">
    <cfRule type="cellIs" dxfId="1052" priority="361" stopIfTrue="1" operator="lessThan">
      <formula>0</formula>
    </cfRule>
  </conditionalFormatting>
  <conditionalFormatting sqref="F996">
    <cfRule type="cellIs" dxfId="1053" priority="360" stopIfTrue="1" operator="lessThan">
      <formula>0</formula>
    </cfRule>
  </conditionalFormatting>
  <conditionalFormatting sqref="F997">
    <cfRule type="cellIs" dxfId="1054" priority="359" stopIfTrue="1" operator="lessThan">
      <formula>0</formula>
    </cfRule>
  </conditionalFormatting>
  <conditionalFormatting sqref="F998">
    <cfRule type="cellIs" dxfId="1055" priority="358" stopIfTrue="1" operator="lessThan">
      <formula>0</formula>
    </cfRule>
  </conditionalFormatting>
  <conditionalFormatting sqref="F999">
    <cfRule type="cellIs" dxfId="1056" priority="357" stopIfTrue="1" operator="lessThan">
      <formula>0</formula>
    </cfRule>
  </conditionalFormatting>
  <conditionalFormatting sqref="F1000">
    <cfRule type="cellIs" dxfId="1057" priority="356" stopIfTrue="1" operator="lessThan">
      <formula>0</formula>
    </cfRule>
  </conditionalFormatting>
  <conditionalFormatting sqref="F1001">
    <cfRule type="cellIs" dxfId="1058" priority="355" stopIfTrue="1" operator="lessThan">
      <formula>0</formula>
    </cfRule>
  </conditionalFormatting>
  <conditionalFormatting sqref="F1002">
    <cfRule type="cellIs" dxfId="1059" priority="354" stopIfTrue="1" operator="lessThan">
      <formula>0</formula>
    </cfRule>
  </conditionalFormatting>
  <conditionalFormatting sqref="F1003">
    <cfRule type="cellIs" dxfId="1060" priority="353" stopIfTrue="1" operator="lessThan">
      <formula>0</formula>
    </cfRule>
  </conditionalFormatting>
  <conditionalFormatting sqref="F1004">
    <cfRule type="cellIs" dxfId="1061" priority="352" stopIfTrue="1" operator="lessThan">
      <formula>0</formula>
    </cfRule>
  </conditionalFormatting>
  <conditionalFormatting sqref="F1005">
    <cfRule type="cellIs" dxfId="1062" priority="351" stopIfTrue="1" operator="lessThan">
      <formula>0</formula>
    </cfRule>
  </conditionalFormatting>
  <conditionalFormatting sqref="F1006">
    <cfRule type="cellIs" dxfId="1063" priority="350" stopIfTrue="1" operator="lessThan">
      <formula>0</formula>
    </cfRule>
  </conditionalFormatting>
  <conditionalFormatting sqref="F1007">
    <cfRule type="cellIs" dxfId="1064" priority="349" stopIfTrue="1" operator="lessThan">
      <formula>0</formula>
    </cfRule>
  </conditionalFormatting>
  <conditionalFormatting sqref="F1008">
    <cfRule type="cellIs" dxfId="1065" priority="348" stopIfTrue="1" operator="lessThan">
      <formula>0</formula>
    </cfRule>
  </conditionalFormatting>
  <conditionalFormatting sqref="F1009">
    <cfRule type="cellIs" dxfId="1066" priority="347" stopIfTrue="1" operator="lessThan">
      <formula>0</formula>
    </cfRule>
  </conditionalFormatting>
  <conditionalFormatting sqref="F1010">
    <cfRule type="cellIs" dxfId="1067" priority="346" stopIfTrue="1" operator="lessThan">
      <formula>0</formula>
    </cfRule>
  </conditionalFormatting>
  <conditionalFormatting sqref="F1011">
    <cfRule type="cellIs" dxfId="1068" priority="345" stopIfTrue="1" operator="lessThan">
      <formula>0</formula>
    </cfRule>
  </conditionalFormatting>
  <conditionalFormatting sqref="F1012">
    <cfRule type="cellIs" dxfId="1069" priority="344" stopIfTrue="1" operator="lessThan">
      <formula>0</formula>
    </cfRule>
  </conditionalFormatting>
  <conditionalFormatting sqref="F1013">
    <cfRule type="cellIs" dxfId="1070" priority="343" stopIfTrue="1" operator="lessThan">
      <formula>0</formula>
    </cfRule>
  </conditionalFormatting>
  <conditionalFormatting sqref="F1014">
    <cfRule type="cellIs" dxfId="1071" priority="342" stopIfTrue="1" operator="lessThan">
      <formula>0</formula>
    </cfRule>
  </conditionalFormatting>
  <conditionalFormatting sqref="F1015">
    <cfRule type="cellIs" dxfId="1072" priority="341" stopIfTrue="1" operator="lessThan">
      <formula>0</formula>
    </cfRule>
  </conditionalFormatting>
  <conditionalFormatting sqref="F1016">
    <cfRule type="cellIs" dxfId="1073" priority="340" stopIfTrue="1" operator="lessThan">
      <formula>0</formula>
    </cfRule>
  </conditionalFormatting>
  <conditionalFormatting sqref="F1017">
    <cfRule type="cellIs" dxfId="1074" priority="339" stopIfTrue="1" operator="lessThan">
      <formula>0</formula>
    </cfRule>
  </conditionalFormatting>
  <conditionalFormatting sqref="F1018">
    <cfRule type="cellIs" dxfId="1075" priority="338" stopIfTrue="1" operator="lessThan">
      <formula>0</formula>
    </cfRule>
  </conditionalFormatting>
  <conditionalFormatting sqref="F1019">
    <cfRule type="cellIs" dxfId="1076" priority="337" stopIfTrue="1" operator="lessThan">
      <formula>0</formula>
    </cfRule>
  </conditionalFormatting>
  <conditionalFormatting sqref="F1020">
    <cfRule type="cellIs" dxfId="1077" priority="336" stopIfTrue="1" operator="lessThan">
      <formula>0</formula>
    </cfRule>
  </conditionalFormatting>
  <conditionalFormatting sqref="F1021">
    <cfRule type="cellIs" dxfId="1078" priority="335" stopIfTrue="1" operator="lessThan">
      <formula>0</formula>
    </cfRule>
  </conditionalFormatting>
  <conditionalFormatting sqref="F1022">
    <cfRule type="cellIs" dxfId="1079" priority="334" stopIfTrue="1" operator="lessThan">
      <formula>0</formula>
    </cfRule>
  </conditionalFormatting>
  <conditionalFormatting sqref="F1023">
    <cfRule type="cellIs" dxfId="1080" priority="333" stopIfTrue="1" operator="lessThan">
      <formula>0</formula>
    </cfRule>
  </conditionalFormatting>
  <conditionalFormatting sqref="F1024">
    <cfRule type="cellIs" dxfId="1081" priority="332" stopIfTrue="1" operator="lessThan">
      <formula>0</formula>
    </cfRule>
  </conditionalFormatting>
  <conditionalFormatting sqref="F1025">
    <cfRule type="cellIs" dxfId="1082" priority="331" stopIfTrue="1" operator="lessThan">
      <formula>0</formula>
    </cfRule>
  </conditionalFormatting>
  <conditionalFormatting sqref="F1026">
    <cfRule type="cellIs" dxfId="1083" priority="330" stopIfTrue="1" operator="lessThan">
      <formula>0</formula>
    </cfRule>
  </conditionalFormatting>
  <conditionalFormatting sqref="F1027">
    <cfRule type="cellIs" dxfId="1084" priority="329" stopIfTrue="1" operator="lessThan">
      <formula>0</formula>
    </cfRule>
  </conditionalFormatting>
  <conditionalFormatting sqref="F1028">
    <cfRule type="cellIs" dxfId="1085" priority="328" stopIfTrue="1" operator="lessThan">
      <formula>0</formula>
    </cfRule>
  </conditionalFormatting>
  <conditionalFormatting sqref="F1029">
    <cfRule type="cellIs" dxfId="1086" priority="327" stopIfTrue="1" operator="lessThan">
      <formula>0</formula>
    </cfRule>
  </conditionalFormatting>
  <conditionalFormatting sqref="F1030">
    <cfRule type="cellIs" dxfId="1087" priority="326" stopIfTrue="1" operator="lessThan">
      <formula>0</formula>
    </cfRule>
  </conditionalFormatting>
  <conditionalFormatting sqref="F1031">
    <cfRule type="cellIs" dxfId="1088" priority="325" stopIfTrue="1" operator="lessThan">
      <formula>0</formula>
    </cfRule>
  </conditionalFormatting>
  <conditionalFormatting sqref="F1032">
    <cfRule type="cellIs" dxfId="1089" priority="324" stopIfTrue="1" operator="lessThan">
      <formula>0</formula>
    </cfRule>
  </conditionalFormatting>
  <conditionalFormatting sqref="F1033">
    <cfRule type="cellIs" dxfId="1090" priority="323" stopIfTrue="1" operator="lessThan">
      <formula>0</formula>
    </cfRule>
  </conditionalFormatting>
  <conditionalFormatting sqref="F1034">
    <cfRule type="cellIs" dxfId="1091" priority="322" stopIfTrue="1" operator="lessThan">
      <formula>0</formula>
    </cfRule>
  </conditionalFormatting>
  <conditionalFormatting sqref="F1035">
    <cfRule type="cellIs" dxfId="1092" priority="321" stopIfTrue="1" operator="lessThan">
      <formula>0</formula>
    </cfRule>
  </conditionalFormatting>
  <conditionalFormatting sqref="F1036">
    <cfRule type="cellIs" dxfId="1093" priority="320" stopIfTrue="1" operator="lessThan">
      <formula>0</formula>
    </cfRule>
  </conditionalFormatting>
  <conditionalFormatting sqref="F1037">
    <cfRule type="cellIs" dxfId="1094" priority="319" stopIfTrue="1" operator="lessThan">
      <formula>0</formula>
    </cfRule>
  </conditionalFormatting>
  <conditionalFormatting sqref="F1038">
    <cfRule type="cellIs" dxfId="1095" priority="318" stopIfTrue="1" operator="lessThan">
      <formula>0</formula>
    </cfRule>
  </conditionalFormatting>
  <conditionalFormatting sqref="F1039">
    <cfRule type="cellIs" dxfId="1096" priority="317" stopIfTrue="1" operator="lessThan">
      <formula>0</formula>
    </cfRule>
  </conditionalFormatting>
  <conditionalFormatting sqref="F1040">
    <cfRule type="cellIs" dxfId="1097" priority="316" stopIfTrue="1" operator="lessThan">
      <formula>0</formula>
    </cfRule>
  </conditionalFormatting>
  <conditionalFormatting sqref="F1041">
    <cfRule type="cellIs" dxfId="1098" priority="315" stopIfTrue="1" operator="lessThan">
      <formula>0</formula>
    </cfRule>
  </conditionalFormatting>
  <conditionalFormatting sqref="F1042">
    <cfRule type="cellIs" dxfId="1099" priority="314" stopIfTrue="1" operator="lessThan">
      <formula>0</formula>
    </cfRule>
  </conditionalFormatting>
  <conditionalFormatting sqref="F1043">
    <cfRule type="cellIs" dxfId="1100" priority="313" stopIfTrue="1" operator="lessThan">
      <formula>0</formula>
    </cfRule>
  </conditionalFormatting>
  <conditionalFormatting sqref="F1044">
    <cfRule type="cellIs" dxfId="1101" priority="312" stopIfTrue="1" operator="lessThan">
      <formula>0</formula>
    </cfRule>
  </conditionalFormatting>
  <conditionalFormatting sqref="F1045">
    <cfRule type="cellIs" dxfId="1102" priority="311" stopIfTrue="1" operator="lessThan">
      <formula>0</formula>
    </cfRule>
  </conditionalFormatting>
  <conditionalFormatting sqref="F1046">
    <cfRule type="cellIs" dxfId="1103" priority="310" stopIfTrue="1" operator="lessThan">
      <formula>0</formula>
    </cfRule>
  </conditionalFormatting>
  <conditionalFormatting sqref="F1047">
    <cfRule type="cellIs" dxfId="1104" priority="309" stopIfTrue="1" operator="lessThan">
      <formula>0</formula>
    </cfRule>
  </conditionalFormatting>
  <conditionalFormatting sqref="F1048">
    <cfRule type="cellIs" dxfId="1105" priority="308" stopIfTrue="1" operator="lessThan">
      <formula>0</formula>
    </cfRule>
  </conditionalFormatting>
  <conditionalFormatting sqref="F1049">
    <cfRule type="cellIs" dxfId="1106" priority="307" stopIfTrue="1" operator="lessThan">
      <formula>0</formula>
    </cfRule>
  </conditionalFormatting>
  <conditionalFormatting sqref="F1050">
    <cfRule type="cellIs" dxfId="1107" priority="306" stopIfTrue="1" operator="lessThan">
      <formula>0</formula>
    </cfRule>
  </conditionalFormatting>
  <conditionalFormatting sqref="F1051">
    <cfRule type="cellIs" dxfId="1108" priority="305" stopIfTrue="1" operator="lessThan">
      <formula>0</formula>
    </cfRule>
  </conditionalFormatting>
  <conditionalFormatting sqref="F1052">
    <cfRule type="cellIs" dxfId="1109" priority="304" stopIfTrue="1" operator="lessThan">
      <formula>0</formula>
    </cfRule>
  </conditionalFormatting>
  <conditionalFormatting sqref="F1053">
    <cfRule type="cellIs" dxfId="1110" priority="303" stopIfTrue="1" operator="lessThan">
      <formula>0</formula>
    </cfRule>
  </conditionalFormatting>
  <conditionalFormatting sqref="F1054">
    <cfRule type="cellIs" dxfId="1111" priority="302" stopIfTrue="1" operator="lessThan">
      <formula>0</formula>
    </cfRule>
  </conditionalFormatting>
  <conditionalFormatting sqref="F1055">
    <cfRule type="cellIs" dxfId="1112" priority="301" stopIfTrue="1" operator="lessThan">
      <formula>0</formula>
    </cfRule>
  </conditionalFormatting>
  <conditionalFormatting sqref="F1056">
    <cfRule type="cellIs" dxfId="1113" priority="300" stopIfTrue="1" operator="lessThan">
      <formula>0</formula>
    </cfRule>
  </conditionalFormatting>
  <conditionalFormatting sqref="F1057">
    <cfRule type="cellIs" dxfId="1114" priority="299" stopIfTrue="1" operator="lessThan">
      <formula>0</formula>
    </cfRule>
  </conditionalFormatting>
  <conditionalFormatting sqref="F1058">
    <cfRule type="cellIs" dxfId="1115" priority="298" stopIfTrue="1" operator="lessThan">
      <formula>0</formula>
    </cfRule>
  </conditionalFormatting>
  <conditionalFormatting sqref="F1059">
    <cfRule type="cellIs" dxfId="1116" priority="297" stopIfTrue="1" operator="lessThan">
      <formula>0</formula>
    </cfRule>
  </conditionalFormatting>
  <conditionalFormatting sqref="F1060">
    <cfRule type="cellIs" dxfId="1117" priority="296" stopIfTrue="1" operator="lessThan">
      <formula>0</formula>
    </cfRule>
  </conditionalFormatting>
  <conditionalFormatting sqref="F1061">
    <cfRule type="cellIs" dxfId="1118" priority="295" stopIfTrue="1" operator="lessThan">
      <formula>0</formula>
    </cfRule>
  </conditionalFormatting>
  <conditionalFormatting sqref="F1062">
    <cfRule type="cellIs" dxfId="1119" priority="294" stopIfTrue="1" operator="lessThan">
      <formula>0</formula>
    </cfRule>
  </conditionalFormatting>
  <conditionalFormatting sqref="F1063">
    <cfRule type="cellIs" dxfId="1120" priority="293" stopIfTrue="1" operator="lessThan">
      <formula>0</formula>
    </cfRule>
  </conditionalFormatting>
  <conditionalFormatting sqref="F1064">
    <cfRule type="cellIs" dxfId="1121" priority="292" stopIfTrue="1" operator="lessThan">
      <formula>0</formula>
    </cfRule>
  </conditionalFormatting>
  <conditionalFormatting sqref="F1065">
    <cfRule type="cellIs" dxfId="1122" priority="291" stopIfTrue="1" operator="lessThan">
      <formula>0</formula>
    </cfRule>
  </conditionalFormatting>
  <conditionalFormatting sqref="F1066">
    <cfRule type="cellIs" dxfId="1123" priority="290" stopIfTrue="1" operator="lessThan">
      <formula>0</formula>
    </cfRule>
  </conditionalFormatting>
  <conditionalFormatting sqref="F1067">
    <cfRule type="cellIs" dxfId="1124" priority="289" stopIfTrue="1" operator="lessThan">
      <formula>0</formula>
    </cfRule>
  </conditionalFormatting>
  <conditionalFormatting sqref="F1068">
    <cfRule type="cellIs" dxfId="1125" priority="288" stopIfTrue="1" operator="lessThan">
      <formula>0</formula>
    </cfRule>
  </conditionalFormatting>
  <conditionalFormatting sqref="F1069">
    <cfRule type="cellIs" dxfId="1126" priority="287" stopIfTrue="1" operator="lessThan">
      <formula>0</formula>
    </cfRule>
  </conditionalFormatting>
  <conditionalFormatting sqref="F1070">
    <cfRule type="cellIs" dxfId="1127" priority="286" stopIfTrue="1" operator="lessThan">
      <formula>0</formula>
    </cfRule>
  </conditionalFormatting>
  <conditionalFormatting sqref="F1071">
    <cfRule type="cellIs" dxfId="1128" priority="285" stopIfTrue="1" operator="lessThan">
      <formula>0</formula>
    </cfRule>
  </conditionalFormatting>
  <conditionalFormatting sqref="F1072">
    <cfRule type="cellIs" dxfId="1129" priority="284" stopIfTrue="1" operator="lessThan">
      <formula>0</formula>
    </cfRule>
  </conditionalFormatting>
  <conditionalFormatting sqref="F1073">
    <cfRule type="cellIs" dxfId="1130" priority="283" stopIfTrue="1" operator="lessThan">
      <formula>0</formula>
    </cfRule>
  </conditionalFormatting>
  <conditionalFormatting sqref="F1074">
    <cfRule type="cellIs" dxfId="1131" priority="282" stopIfTrue="1" operator="lessThan">
      <formula>0</formula>
    </cfRule>
  </conditionalFormatting>
  <conditionalFormatting sqref="F1075">
    <cfRule type="cellIs" dxfId="1132" priority="281" stopIfTrue="1" operator="lessThan">
      <formula>0</formula>
    </cfRule>
  </conditionalFormatting>
  <conditionalFormatting sqref="F1076">
    <cfRule type="cellIs" dxfId="1133" priority="280" stopIfTrue="1" operator="lessThan">
      <formula>0</formula>
    </cfRule>
  </conditionalFormatting>
  <conditionalFormatting sqref="F1077">
    <cfRule type="cellIs" dxfId="1134" priority="279" stopIfTrue="1" operator="lessThan">
      <formula>0</formula>
    </cfRule>
  </conditionalFormatting>
  <conditionalFormatting sqref="F1078">
    <cfRule type="cellIs" dxfId="1135" priority="278" stopIfTrue="1" operator="lessThan">
      <formula>0</formula>
    </cfRule>
  </conditionalFormatting>
  <conditionalFormatting sqref="F1079">
    <cfRule type="cellIs" dxfId="1136" priority="277" stopIfTrue="1" operator="lessThan">
      <formula>0</formula>
    </cfRule>
  </conditionalFormatting>
  <conditionalFormatting sqref="F1080">
    <cfRule type="cellIs" dxfId="1137" priority="276" stopIfTrue="1" operator="lessThan">
      <formula>0</formula>
    </cfRule>
  </conditionalFormatting>
  <conditionalFormatting sqref="F1081">
    <cfRule type="cellIs" dxfId="1138" priority="275" stopIfTrue="1" operator="lessThan">
      <formula>0</formula>
    </cfRule>
  </conditionalFormatting>
  <conditionalFormatting sqref="F1082">
    <cfRule type="cellIs" dxfId="1139" priority="274" stopIfTrue="1" operator="lessThan">
      <formula>0</formula>
    </cfRule>
  </conditionalFormatting>
  <conditionalFormatting sqref="F1083">
    <cfRule type="cellIs" dxfId="1140" priority="273" stopIfTrue="1" operator="lessThan">
      <formula>0</formula>
    </cfRule>
  </conditionalFormatting>
  <conditionalFormatting sqref="F1084">
    <cfRule type="cellIs" dxfId="1141" priority="272" stopIfTrue="1" operator="lessThan">
      <formula>0</formula>
    </cfRule>
  </conditionalFormatting>
  <conditionalFormatting sqref="F1085">
    <cfRule type="cellIs" dxfId="1142" priority="271" stopIfTrue="1" operator="lessThan">
      <formula>0</formula>
    </cfRule>
  </conditionalFormatting>
  <conditionalFormatting sqref="F1086">
    <cfRule type="cellIs" dxfId="1143" priority="270" stopIfTrue="1" operator="lessThan">
      <formula>0</formula>
    </cfRule>
  </conditionalFormatting>
  <conditionalFormatting sqref="F1087">
    <cfRule type="cellIs" dxfId="1144" priority="269" stopIfTrue="1" operator="lessThan">
      <formula>0</formula>
    </cfRule>
  </conditionalFormatting>
  <conditionalFormatting sqref="F1088">
    <cfRule type="cellIs" dxfId="1145" priority="268" stopIfTrue="1" operator="lessThan">
      <formula>0</formula>
    </cfRule>
  </conditionalFormatting>
  <conditionalFormatting sqref="F1089">
    <cfRule type="cellIs" dxfId="1146" priority="267" stopIfTrue="1" operator="lessThan">
      <formula>0</formula>
    </cfRule>
  </conditionalFormatting>
  <conditionalFormatting sqref="F1090">
    <cfRule type="cellIs" dxfId="1147" priority="266" stopIfTrue="1" operator="lessThan">
      <formula>0</formula>
    </cfRule>
  </conditionalFormatting>
  <conditionalFormatting sqref="F1091">
    <cfRule type="cellIs" dxfId="1148" priority="265" stopIfTrue="1" operator="lessThan">
      <formula>0</formula>
    </cfRule>
  </conditionalFormatting>
  <conditionalFormatting sqref="F1092">
    <cfRule type="cellIs" dxfId="1149" priority="264" stopIfTrue="1" operator="lessThan">
      <formula>0</formula>
    </cfRule>
  </conditionalFormatting>
  <conditionalFormatting sqref="F1093">
    <cfRule type="cellIs" dxfId="1150" priority="263" stopIfTrue="1" operator="lessThan">
      <formula>0</formula>
    </cfRule>
  </conditionalFormatting>
  <conditionalFormatting sqref="F1094">
    <cfRule type="cellIs" dxfId="1151" priority="262" stopIfTrue="1" operator="lessThan">
      <formula>0</formula>
    </cfRule>
  </conditionalFormatting>
  <conditionalFormatting sqref="F1095">
    <cfRule type="cellIs" dxfId="1152" priority="261" stopIfTrue="1" operator="lessThan">
      <formula>0</formula>
    </cfRule>
  </conditionalFormatting>
  <conditionalFormatting sqref="F1096">
    <cfRule type="cellIs" dxfId="1153" priority="260" stopIfTrue="1" operator="lessThan">
      <formula>0</formula>
    </cfRule>
  </conditionalFormatting>
  <conditionalFormatting sqref="F1097">
    <cfRule type="cellIs" dxfId="1154" priority="259" stopIfTrue="1" operator="lessThan">
      <formula>0</formula>
    </cfRule>
  </conditionalFormatting>
  <conditionalFormatting sqref="F1098">
    <cfRule type="cellIs" dxfId="1155" priority="258" stopIfTrue="1" operator="lessThan">
      <formula>0</formula>
    </cfRule>
  </conditionalFormatting>
  <conditionalFormatting sqref="F1099">
    <cfRule type="cellIs" dxfId="1156" priority="257" stopIfTrue="1" operator="lessThan">
      <formula>0</formula>
    </cfRule>
  </conditionalFormatting>
  <conditionalFormatting sqref="F1100">
    <cfRule type="cellIs" dxfId="1157" priority="256" stopIfTrue="1" operator="lessThan">
      <formula>0</formula>
    </cfRule>
  </conditionalFormatting>
  <conditionalFormatting sqref="F1101">
    <cfRule type="cellIs" dxfId="1158" priority="255" stopIfTrue="1" operator="lessThan">
      <formula>0</formula>
    </cfRule>
  </conditionalFormatting>
  <conditionalFormatting sqref="F1102">
    <cfRule type="cellIs" dxfId="1159" priority="254" stopIfTrue="1" operator="lessThan">
      <formula>0</formula>
    </cfRule>
  </conditionalFormatting>
  <conditionalFormatting sqref="F1103">
    <cfRule type="cellIs" dxfId="1160" priority="253" stopIfTrue="1" operator="lessThan">
      <formula>0</formula>
    </cfRule>
  </conditionalFormatting>
  <conditionalFormatting sqref="F1104">
    <cfRule type="cellIs" dxfId="1161" priority="252" stopIfTrue="1" operator="lessThan">
      <formula>0</formula>
    </cfRule>
  </conditionalFormatting>
  <conditionalFormatting sqref="F1105">
    <cfRule type="cellIs" dxfId="1162" priority="251" stopIfTrue="1" operator="lessThan">
      <formula>0</formula>
    </cfRule>
  </conditionalFormatting>
  <conditionalFormatting sqref="F1106">
    <cfRule type="cellIs" dxfId="1163" priority="250" stopIfTrue="1" operator="lessThan">
      <formula>0</formula>
    </cfRule>
  </conditionalFormatting>
  <conditionalFormatting sqref="F1107">
    <cfRule type="cellIs" dxfId="1164" priority="249" stopIfTrue="1" operator="lessThan">
      <formula>0</formula>
    </cfRule>
  </conditionalFormatting>
  <conditionalFormatting sqref="F1108">
    <cfRule type="cellIs" dxfId="1165" priority="248" stopIfTrue="1" operator="lessThan">
      <formula>0</formula>
    </cfRule>
  </conditionalFormatting>
  <conditionalFormatting sqref="F1109">
    <cfRule type="cellIs" dxfId="1166" priority="247" stopIfTrue="1" operator="lessThan">
      <formula>0</formula>
    </cfRule>
  </conditionalFormatting>
  <conditionalFormatting sqref="F1110">
    <cfRule type="cellIs" dxfId="1167" priority="246" stopIfTrue="1" operator="lessThan">
      <formula>0</formula>
    </cfRule>
  </conditionalFormatting>
  <conditionalFormatting sqref="F1111">
    <cfRule type="cellIs" dxfId="1168" priority="245" stopIfTrue="1" operator="lessThan">
      <formula>0</formula>
    </cfRule>
  </conditionalFormatting>
  <conditionalFormatting sqref="F1112">
    <cfRule type="cellIs" dxfId="1169" priority="244" stopIfTrue="1" operator="lessThan">
      <formula>0</formula>
    </cfRule>
  </conditionalFormatting>
  <conditionalFormatting sqref="F1113">
    <cfRule type="cellIs" dxfId="1170" priority="243" stopIfTrue="1" operator="lessThan">
      <formula>0</formula>
    </cfRule>
  </conditionalFormatting>
  <conditionalFormatting sqref="F1114">
    <cfRule type="cellIs" dxfId="1171" priority="242" stopIfTrue="1" operator="lessThan">
      <formula>0</formula>
    </cfRule>
  </conditionalFormatting>
  <conditionalFormatting sqref="F1115">
    <cfRule type="cellIs" dxfId="1172" priority="241" stopIfTrue="1" operator="lessThan">
      <formula>0</formula>
    </cfRule>
  </conditionalFormatting>
  <conditionalFormatting sqref="F1116">
    <cfRule type="cellIs" dxfId="1173" priority="240" stopIfTrue="1" operator="lessThan">
      <formula>0</formula>
    </cfRule>
  </conditionalFormatting>
  <conditionalFormatting sqref="F1117">
    <cfRule type="cellIs" dxfId="1174" priority="239" stopIfTrue="1" operator="lessThan">
      <formula>0</formula>
    </cfRule>
  </conditionalFormatting>
  <conditionalFormatting sqref="F1118">
    <cfRule type="cellIs" dxfId="1175" priority="238" stopIfTrue="1" operator="lessThan">
      <formula>0</formula>
    </cfRule>
  </conditionalFormatting>
  <conditionalFormatting sqref="F1119">
    <cfRule type="cellIs" dxfId="1176" priority="237" stopIfTrue="1" operator="lessThan">
      <formula>0</formula>
    </cfRule>
  </conditionalFormatting>
  <conditionalFormatting sqref="F1120">
    <cfRule type="cellIs" dxfId="1177" priority="236" stopIfTrue="1" operator="lessThan">
      <formula>0</formula>
    </cfRule>
  </conditionalFormatting>
  <conditionalFormatting sqref="F1121">
    <cfRule type="cellIs" dxfId="1178" priority="235" stopIfTrue="1" operator="lessThan">
      <formula>0</formula>
    </cfRule>
  </conditionalFormatting>
  <conditionalFormatting sqref="F1122">
    <cfRule type="cellIs" dxfId="1179" priority="234" stopIfTrue="1" operator="lessThan">
      <formula>0</formula>
    </cfRule>
  </conditionalFormatting>
  <conditionalFormatting sqref="F1123">
    <cfRule type="cellIs" dxfId="1180" priority="233" stopIfTrue="1" operator="lessThan">
      <formula>0</formula>
    </cfRule>
  </conditionalFormatting>
  <conditionalFormatting sqref="F1124">
    <cfRule type="cellIs" dxfId="1181" priority="232" stopIfTrue="1" operator="lessThan">
      <formula>0</formula>
    </cfRule>
  </conditionalFormatting>
  <conditionalFormatting sqref="F1125">
    <cfRule type="cellIs" dxfId="1182" priority="231" stopIfTrue="1" operator="lessThan">
      <formula>0</formula>
    </cfRule>
  </conditionalFormatting>
  <conditionalFormatting sqref="F1126">
    <cfRule type="cellIs" dxfId="1183" priority="230" stopIfTrue="1" operator="lessThan">
      <formula>0</formula>
    </cfRule>
  </conditionalFormatting>
  <conditionalFormatting sqref="F1127">
    <cfRule type="cellIs" dxfId="1184" priority="229" stopIfTrue="1" operator="lessThan">
      <formula>0</formula>
    </cfRule>
  </conditionalFormatting>
  <conditionalFormatting sqref="F1128">
    <cfRule type="cellIs" dxfId="1185" priority="228" stopIfTrue="1" operator="lessThan">
      <formula>0</formula>
    </cfRule>
  </conditionalFormatting>
  <conditionalFormatting sqref="F1129">
    <cfRule type="cellIs" dxfId="1186" priority="227" stopIfTrue="1" operator="lessThan">
      <formula>0</formula>
    </cfRule>
  </conditionalFormatting>
  <conditionalFormatting sqref="F1130">
    <cfRule type="cellIs" dxfId="1187" priority="226" stopIfTrue="1" operator="lessThan">
      <formula>0</formula>
    </cfRule>
  </conditionalFormatting>
  <conditionalFormatting sqref="F1131">
    <cfRule type="cellIs" dxfId="1188" priority="225" stopIfTrue="1" operator="lessThan">
      <formula>0</formula>
    </cfRule>
  </conditionalFormatting>
  <conditionalFormatting sqref="F1132">
    <cfRule type="cellIs" dxfId="1189" priority="224" stopIfTrue="1" operator="lessThan">
      <formula>0</formula>
    </cfRule>
  </conditionalFormatting>
  <conditionalFormatting sqref="F1133">
    <cfRule type="cellIs" dxfId="1190" priority="223" stopIfTrue="1" operator="lessThan">
      <formula>0</formula>
    </cfRule>
  </conditionalFormatting>
  <conditionalFormatting sqref="F1134">
    <cfRule type="cellIs" dxfId="1191" priority="222" stopIfTrue="1" operator="lessThan">
      <formula>0</formula>
    </cfRule>
  </conditionalFormatting>
  <conditionalFormatting sqref="F1135">
    <cfRule type="cellIs" dxfId="1192" priority="221" stopIfTrue="1" operator="lessThan">
      <formula>0</formula>
    </cfRule>
  </conditionalFormatting>
  <conditionalFormatting sqref="F1136">
    <cfRule type="cellIs" dxfId="1193" priority="220" stopIfTrue="1" operator="lessThan">
      <formula>0</formula>
    </cfRule>
  </conditionalFormatting>
  <conditionalFormatting sqref="F1137">
    <cfRule type="cellIs" dxfId="1194" priority="219" stopIfTrue="1" operator="lessThan">
      <formula>0</formula>
    </cfRule>
  </conditionalFormatting>
  <conditionalFormatting sqref="F1138">
    <cfRule type="cellIs" dxfId="1195" priority="218" stopIfTrue="1" operator="lessThan">
      <formula>0</formula>
    </cfRule>
  </conditionalFormatting>
  <conditionalFormatting sqref="F1139">
    <cfRule type="cellIs" dxfId="1196" priority="217" stopIfTrue="1" operator="lessThan">
      <formula>0</formula>
    </cfRule>
  </conditionalFormatting>
  <conditionalFormatting sqref="F1140">
    <cfRule type="cellIs" dxfId="1197" priority="216" stopIfTrue="1" operator="lessThan">
      <formula>0</formula>
    </cfRule>
  </conditionalFormatting>
  <conditionalFormatting sqref="F1141">
    <cfRule type="cellIs" dxfId="1198" priority="215" stopIfTrue="1" operator="lessThan">
      <formula>0</formula>
    </cfRule>
  </conditionalFormatting>
  <conditionalFormatting sqref="F1142">
    <cfRule type="cellIs" dxfId="1199" priority="214" stopIfTrue="1" operator="lessThan">
      <formula>0</formula>
    </cfRule>
  </conditionalFormatting>
  <conditionalFormatting sqref="F1143">
    <cfRule type="cellIs" dxfId="1200" priority="213" stopIfTrue="1" operator="lessThan">
      <formula>0</formula>
    </cfRule>
  </conditionalFormatting>
  <conditionalFormatting sqref="F1144">
    <cfRule type="cellIs" dxfId="1201" priority="212" stopIfTrue="1" operator="lessThan">
      <formula>0</formula>
    </cfRule>
  </conditionalFormatting>
  <conditionalFormatting sqref="F1145">
    <cfRule type="cellIs" dxfId="1202" priority="211" stopIfTrue="1" operator="lessThan">
      <formula>0</formula>
    </cfRule>
  </conditionalFormatting>
  <conditionalFormatting sqref="F1146">
    <cfRule type="cellIs" dxfId="1203" priority="210" stopIfTrue="1" operator="lessThan">
      <formula>0</formula>
    </cfRule>
  </conditionalFormatting>
  <conditionalFormatting sqref="F1147">
    <cfRule type="cellIs" dxfId="1204" priority="209" stopIfTrue="1" operator="lessThan">
      <formula>0</formula>
    </cfRule>
  </conditionalFormatting>
  <conditionalFormatting sqref="F1148">
    <cfRule type="cellIs" dxfId="1205" priority="208" stopIfTrue="1" operator="lessThan">
      <formula>0</formula>
    </cfRule>
  </conditionalFormatting>
  <conditionalFormatting sqref="F1149">
    <cfRule type="cellIs" dxfId="1206" priority="207" stopIfTrue="1" operator="lessThan">
      <formula>0</formula>
    </cfRule>
  </conditionalFormatting>
  <conditionalFormatting sqref="F1150">
    <cfRule type="cellIs" dxfId="1207" priority="206" stopIfTrue="1" operator="lessThan">
      <formula>0</formula>
    </cfRule>
  </conditionalFormatting>
  <conditionalFormatting sqref="F1151">
    <cfRule type="cellIs" dxfId="1208" priority="205" stopIfTrue="1" operator="lessThan">
      <formula>0</formula>
    </cfRule>
  </conditionalFormatting>
  <conditionalFormatting sqref="F1152">
    <cfRule type="cellIs" dxfId="1209" priority="204" stopIfTrue="1" operator="lessThan">
      <formula>0</formula>
    </cfRule>
  </conditionalFormatting>
  <conditionalFormatting sqref="F1153">
    <cfRule type="cellIs" dxfId="1210" priority="203" stopIfTrue="1" operator="lessThan">
      <formula>0</formula>
    </cfRule>
  </conditionalFormatting>
  <conditionalFormatting sqref="F1154">
    <cfRule type="cellIs" dxfId="1211" priority="202" stopIfTrue="1" operator="lessThan">
      <formula>0</formula>
    </cfRule>
  </conditionalFormatting>
  <conditionalFormatting sqref="F1155">
    <cfRule type="cellIs" dxfId="1212" priority="201" stopIfTrue="1" operator="lessThan">
      <formula>0</formula>
    </cfRule>
  </conditionalFormatting>
  <conditionalFormatting sqref="F1156">
    <cfRule type="cellIs" dxfId="1213" priority="200" stopIfTrue="1" operator="lessThan">
      <formula>0</formula>
    </cfRule>
  </conditionalFormatting>
  <conditionalFormatting sqref="F1157">
    <cfRule type="cellIs" dxfId="1214" priority="199" stopIfTrue="1" operator="lessThan">
      <formula>0</formula>
    </cfRule>
  </conditionalFormatting>
  <conditionalFormatting sqref="F1158">
    <cfRule type="cellIs" dxfId="1215" priority="198" stopIfTrue="1" operator="lessThan">
      <formula>0</formula>
    </cfRule>
  </conditionalFormatting>
  <conditionalFormatting sqref="F1159">
    <cfRule type="cellIs" dxfId="1216" priority="197" stopIfTrue="1" operator="lessThan">
      <formula>0</formula>
    </cfRule>
  </conditionalFormatting>
  <conditionalFormatting sqref="F1160">
    <cfRule type="cellIs" dxfId="1217" priority="196" stopIfTrue="1" operator="lessThan">
      <formula>0</formula>
    </cfRule>
  </conditionalFormatting>
  <conditionalFormatting sqref="F1161">
    <cfRule type="cellIs" dxfId="1218" priority="195" stopIfTrue="1" operator="lessThan">
      <formula>0</formula>
    </cfRule>
  </conditionalFormatting>
  <conditionalFormatting sqref="F1162">
    <cfRule type="cellIs" dxfId="1219" priority="194" stopIfTrue="1" operator="lessThan">
      <formula>0</formula>
    </cfRule>
  </conditionalFormatting>
  <conditionalFormatting sqref="F1163">
    <cfRule type="cellIs" dxfId="1220" priority="193" stopIfTrue="1" operator="lessThan">
      <formula>0</formula>
    </cfRule>
  </conditionalFormatting>
  <conditionalFormatting sqref="F1164">
    <cfRule type="cellIs" dxfId="1221" priority="192" stopIfTrue="1" operator="lessThan">
      <formula>0</formula>
    </cfRule>
  </conditionalFormatting>
  <conditionalFormatting sqref="F1165">
    <cfRule type="cellIs" dxfId="1222" priority="191" stopIfTrue="1" operator="lessThan">
      <formula>0</formula>
    </cfRule>
  </conditionalFormatting>
  <conditionalFormatting sqref="F1166">
    <cfRule type="cellIs" dxfId="1223" priority="190" stopIfTrue="1" operator="lessThan">
      <formula>0</formula>
    </cfRule>
  </conditionalFormatting>
  <conditionalFormatting sqref="F1167">
    <cfRule type="cellIs" dxfId="1224" priority="189" stopIfTrue="1" operator="lessThan">
      <formula>0</formula>
    </cfRule>
  </conditionalFormatting>
  <conditionalFormatting sqref="F1168">
    <cfRule type="cellIs" dxfId="1225" priority="188" stopIfTrue="1" operator="lessThan">
      <formula>0</formula>
    </cfRule>
  </conditionalFormatting>
  <conditionalFormatting sqref="F1169">
    <cfRule type="cellIs" dxfId="1226" priority="187" stopIfTrue="1" operator="lessThan">
      <formula>0</formula>
    </cfRule>
  </conditionalFormatting>
  <conditionalFormatting sqref="F1170">
    <cfRule type="cellIs" dxfId="1227" priority="186" stopIfTrue="1" operator="lessThan">
      <formula>0</formula>
    </cfRule>
  </conditionalFormatting>
  <conditionalFormatting sqref="F1171">
    <cfRule type="cellIs" dxfId="1228" priority="185" stopIfTrue="1" operator="lessThan">
      <formula>0</formula>
    </cfRule>
  </conditionalFormatting>
  <conditionalFormatting sqref="F1172">
    <cfRule type="cellIs" dxfId="1229" priority="184" stopIfTrue="1" operator="lessThan">
      <formula>0</formula>
    </cfRule>
  </conditionalFormatting>
  <conditionalFormatting sqref="F1173">
    <cfRule type="cellIs" dxfId="1230" priority="183" stopIfTrue="1" operator="lessThan">
      <formula>0</formula>
    </cfRule>
  </conditionalFormatting>
  <conditionalFormatting sqref="F1174">
    <cfRule type="cellIs" dxfId="1231" priority="182" stopIfTrue="1" operator="lessThan">
      <formula>0</formula>
    </cfRule>
  </conditionalFormatting>
  <conditionalFormatting sqref="F1175">
    <cfRule type="cellIs" dxfId="1232" priority="181" stopIfTrue="1" operator="lessThan">
      <formula>0</formula>
    </cfRule>
  </conditionalFormatting>
  <conditionalFormatting sqref="F1176">
    <cfRule type="cellIs" dxfId="1233" priority="180" stopIfTrue="1" operator="lessThan">
      <formula>0</formula>
    </cfRule>
  </conditionalFormatting>
  <conditionalFormatting sqref="F1177">
    <cfRule type="cellIs" dxfId="1234" priority="179" stopIfTrue="1" operator="lessThan">
      <formula>0</formula>
    </cfRule>
  </conditionalFormatting>
  <conditionalFormatting sqref="F1178">
    <cfRule type="cellIs" dxfId="1235" priority="178" stopIfTrue="1" operator="lessThan">
      <formula>0</formula>
    </cfRule>
  </conditionalFormatting>
  <conditionalFormatting sqref="F1179">
    <cfRule type="cellIs" dxfId="1236" priority="177" stopIfTrue="1" operator="lessThan">
      <formula>0</formula>
    </cfRule>
  </conditionalFormatting>
  <conditionalFormatting sqref="F1180">
    <cfRule type="cellIs" dxfId="1237" priority="176" stopIfTrue="1" operator="lessThan">
      <formula>0</formula>
    </cfRule>
  </conditionalFormatting>
  <conditionalFormatting sqref="F1181">
    <cfRule type="cellIs" dxfId="1238" priority="175" stopIfTrue="1" operator="lessThan">
      <formula>0</formula>
    </cfRule>
  </conditionalFormatting>
  <conditionalFormatting sqref="F1182">
    <cfRule type="cellIs" dxfId="1239" priority="174" stopIfTrue="1" operator="lessThan">
      <formula>0</formula>
    </cfRule>
  </conditionalFormatting>
  <conditionalFormatting sqref="F1183">
    <cfRule type="cellIs" dxfId="1240" priority="173" stopIfTrue="1" operator="lessThan">
      <formula>0</formula>
    </cfRule>
  </conditionalFormatting>
  <conditionalFormatting sqref="F1184">
    <cfRule type="cellIs" dxfId="1241" priority="172" stopIfTrue="1" operator="lessThan">
      <formula>0</formula>
    </cfRule>
  </conditionalFormatting>
  <conditionalFormatting sqref="F1185">
    <cfRule type="cellIs" dxfId="1242" priority="171" stopIfTrue="1" operator="lessThan">
      <formula>0</formula>
    </cfRule>
  </conditionalFormatting>
  <conditionalFormatting sqref="F1186">
    <cfRule type="cellIs" dxfId="1243" priority="170" stopIfTrue="1" operator="lessThan">
      <formula>0</formula>
    </cfRule>
  </conditionalFormatting>
  <conditionalFormatting sqref="F1187">
    <cfRule type="cellIs" dxfId="1244" priority="169" stopIfTrue="1" operator="lessThan">
      <formula>0</formula>
    </cfRule>
  </conditionalFormatting>
  <conditionalFormatting sqref="F1188">
    <cfRule type="cellIs" dxfId="1245" priority="168" stopIfTrue="1" operator="lessThan">
      <formula>0</formula>
    </cfRule>
  </conditionalFormatting>
  <conditionalFormatting sqref="F1189">
    <cfRule type="cellIs" dxfId="1246" priority="167" stopIfTrue="1" operator="lessThan">
      <formula>0</formula>
    </cfRule>
  </conditionalFormatting>
  <conditionalFormatting sqref="F1190">
    <cfRule type="cellIs" dxfId="1247" priority="166" stopIfTrue="1" operator="lessThan">
      <formula>0</formula>
    </cfRule>
  </conditionalFormatting>
  <conditionalFormatting sqref="F1191">
    <cfRule type="cellIs" dxfId="1248" priority="165" stopIfTrue="1" operator="lessThan">
      <formula>0</formula>
    </cfRule>
  </conditionalFormatting>
  <conditionalFormatting sqref="F1192">
    <cfRule type="cellIs" dxfId="1249" priority="164" stopIfTrue="1" operator="lessThan">
      <formula>0</formula>
    </cfRule>
  </conditionalFormatting>
  <conditionalFormatting sqref="F1193">
    <cfRule type="cellIs" dxfId="1250" priority="163" stopIfTrue="1" operator="lessThan">
      <formula>0</formula>
    </cfRule>
  </conditionalFormatting>
  <conditionalFormatting sqref="F1194">
    <cfRule type="cellIs" dxfId="1251" priority="162" stopIfTrue="1" operator="lessThan">
      <formula>0</formula>
    </cfRule>
  </conditionalFormatting>
  <conditionalFormatting sqref="F1195">
    <cfRule type="cellIs" dxfId="1252" priority="161" stopIfTrue="1" operator="lessThan">
      <formula>0</formula>
    </cfRule>
  </conditionalFormatting>
  <conditionalFormatting sqref="F1196">
    <cfRule type="cellIs" dxfId="1253" priority="160" stopIfTrue="1" operator="lessThan">
      <formula>0</formula>
    </cfRule>
  </conditionalFormatting>
  <conditionalFormatting sqref="F1197">
    <cfRule type="cellIs" dxfId="1254" priority="159" stopIfTrue="1" operator="lessThan">
      <formula>0</formula>
    </cfRule>
  </conditionalFormatting>
  <conditionalFormatting sqref="F1198">
    <cfRule type="cellIs" dxfId="1255" priority="158" stopIfTrue="1" operator="lessThan">
      <formula>0</formula>
    </cfRule>
  </conditionalFormatting>
  <conditionalFormatting sqref="F1199">
    <cfRule type="cellIs" dxfId="1256" priority="157" stopIfTrue="1" operator="lessThan">
      <formula>0</formula>
    </cfRule>
  </conditionalFormatting>
  <conditionalFormatting sqref="F1200">
    <cfRule type="cellIs" dxfId="1257" priority="156" stopIfTrue="1" operator="lessThan">
      <formula>0</formula>
    </cfRule>
  </conditionalFormatting>
  <conditionalFormatting sqref="F1201">
    <cfRule type="cellIs" dxfId="1258" priority="155" stopIfTrue="1" operator="lessThan">
      <formula>0</formula>
    </cfRule>
  </conditionalFormatting>
  <conditionalFormatting sqref="F1202">
    <cfRule type="cellIs" dxfId="1259" priority="154" stopIfTrue="1" operator="lessThan">
      <formula>0</formula>
    </cfRule>
  </conditionalFormatting>
  <conditionalFormatting sqref="F1203">
    <cfRule type="cellIs" dxfId="1260" priority="153" stopIfTrue="1" operator="lessThan">
      <formula>0</formula>
    </cfRule>
  </conditionalFormatting>
  <conditionalFormatting sqref="F1204">
    <cfRule type="cellIs" dxfId="1261" priority="152" stopIfTrue="1" operator="lessThan">
      <formula>0</formula>
    </cfRule>
  </conditionalFormatting>
  <conditionalFormatting sqref="F1205">
    <cfRule type="cellIs" dxfId="1262" priority="151" stopIfTrue="1" operator="lessThan">
      <formula>0</formula>
    </cfRule>
  </conditionalFormatting>
  <conditionalFormatting sqref="F1206">
    <cfRule type="cellIs" dxfId="1263" priority="150" stopIfTrue="1" operator="lessThan">
      <formula>0</formula>
    </cfRule>
  </conditionalFormatting>
  <conditionalFormatting sqref="F1207">
    <cfRule type="cellIs" dxfId="1264" priority="149" stopIfTrue="1" operator="lessThan">
      <formula>0</formula>
    </cfRule>
  </conditionalFormatting>
  <conditionalFormatting sqref="F1208">
    <cfRule type="cellIs" dxfId="1265" priority="148" stopIfTrue="1" operator="lessThan">
      <formula>0</formula>
    </cfRule>
  </conditionalFormatting>
  <conditionalFormatting sqref="F1209">
    <cfRule type="cellIs" dxfId="1266" priority="147" stopIfTrue="1" operator="lessThan">
      <formula>0</formula>
    </cfRule>
  </conditionalFormatting>
  <conditionalFormatting sqref="F1210">
    <cfRule type="cellIs" dxfId="1267" priority="146" stopIfTrue="1" operator="lessThan">
      <formula>0</formula>
    </cfRule>
  </conditionalFormatting>
  <conditionalFormatting sqref="F1211">
    <cfRule type="cellIs" dxfId="1268" priority="145" stopIfTrue="1" operator="lessThan">
      <formula>0</formula>
    </cfRule>
  </conditionalFormatting>
  <conditionalFormatting sqref="F1212">
    <cfRule type="cellIs" dxfId="1269" priority="144" stopIfTrue="1" operator="lessThan">
      <formula>0</formula>
    </cfRule>
  </conditionalFormatting>
  <conditionalFormatting sqref="F1213">
    <cfRule type="cellIs" dxfId="1270" priority="143" stopIfTrue="1" operator="lessThan">
      <formula>0</formula>
    </cfRule>
  </conditionalFormatting>
  <conditionalFormatting sqref="F1214">
    <cfRule type="cellIs" dxfId="1271" priority="142" stopIfTrue="1" operator="lessThan">
      <formula>0</formula>
    </cfRule>
  </conditionalFormatting>
  <conditionalFormatting sqref="F1215">
    <cfRule type="cellIs" dxfId="1272" priority="141" stopIfTrue="1" operator="lessThan">
      <formula>0</formula>
    </cfRule>
  </conditionalFormatting>
  <conditionalFormatting sqref="F1216">
    <cfRule type="cellIs" dxfId="1273" priority="140" stopIfTrue="1" operator="lessThan">
      <formula>0</formula>
    </cfRule>
  </conditionalFormatting>
  <conditionalFormatting sqref="F1217">
    <cfRule type="cellIs" dxfId="1274" priority="139" stopIfTrue="1" operator="lessThan">
      <formula>0</formula>
    </cfRule>
  </conditionalFormatting>
  <conditionalFormatting sqref="F1218">
    <cfRule type="cellIs" dxfId="1275" priority="138" stopIfTrue="1" operator="lessThan">
      <formula>0</formula>
    </cfRule>
  </conditionalFormatting>
  <conditionalFormatting sqref="F1219">
    <cfRule type="cellIs" dxfId="1276" priority="137" stopIfTrue="1" operator="lessThan">
      <formula>0</formula>
    </cfRule>
  </conditionalFormatting>
  <conditionalFormatting sqref="F1220">
    <cfRule type="cellIs" dxfId="1277" priority="136" stopIfTrue="1" operator="lessThan">
      <formula>0</formula>
    </cfRule>
  </conditionalFormatting>
  <conditionalFormatting sqref="F1221">
    <cfRule type="cellIs" dxfId="1278" priority="135" stopIfTrue="1" operator="lessThan">
      <formula>0</formula>
    </cfRule>
  </conditionalFormatting>
  <conditionalFormatting sqref="F1222">
    <cfRule type="cellIs" dxfId="1279" priority="134" stopIfTrue="1" operator="lessThan">
      <formula>0</formula>
    </cfRule>
  </conditionalFormatting>
  <conditionalFormatting sqref="F1223">
    <cfRule type="cellIs" dxfId="1280" priority="133" stopIfTrue="1" operator="lessThan">
      <formula>0</formula>
    </cfRule>
  </conditionalFormatting>
  <conditionalFormatting sqref="F1224">
    <cfRule type="cellIs" dxfId="1281" priority="132" stopIfTrue="1" operator="lessThan">
      <formula>0</formula>
    </cfRule>
  </conditionalFormatting>
  <conditionalFormatting sqref="F1225">
    <cfRule type="cellIs" dxfId="1282" priority="131" stopIfTrue="1" operator="lessThan">
      <formula>0</formula>
    </cfRule>
  </conditionalFormatting>
  <conditionalFormatting sqref="F1226">
    <cfRule type="cellIs" dxfId="1283" priority="130" stopIfTrue="1" operator="lessThan">
      <formula>0</formula>
    </cfRule>
  </conditionalFormatting>
  <conditionalFormatting sqref="F1227">
    <cfRule type="cellIs" dxfId="1284" priority="129" stopIfTrue="1" operator="lessThan">
      <formula>0</formula>
    </cfRule>
  </conditionalFormatting>
  <conditionalFormatting sqref="F1228">
    <cfRule type="cellIs" dxfId="1285" priority="128" stopIfTrue="1" operator="lessThan">
      <formula>0</formula>
    </cfRule>
  </conditionalFormatting>
  <conditionalFormatting sqref="F1229">
    <cfRule type="cellIs" dxfId="1286" priority="127" stopIfTrue="1" operator="lessThan">
      <formula>0</formula>
    </cfRule>
  </conditionalFormatting>
  <conditionalFormatting sqref="F1230">
    <cfRule type="cellIs" dxfId="1287" priority="126" stopIfTrue="1" operator="lessThan">
      <formula>0</formula>
    </cfRule>
  </conditionalFormatting>
  <conditionalFormatting sqref="F1231">
    <cfRule type="cellIs" dxfId="1288" priority="125" stopIfTrue="1" operator="lessThan">
      <formula>0</formula>
    </cfRule>
  </conditionalFormatting>
  <conditionalFormatting sqref="F1232">
    <cfRule type="cellIs" dxfId="1289" priority="124" stopIfTrue="1" operator="lessThan">
      <formula>0</formula>
    </cfRule>
  </conditionalFormatting>
  <conditionalFormatting sqref="F1233">
    <cfRule type="cellIs" dxfId="1290" priority="123" stopIfTrue="1" operator="lessThan">
      <formula>0</formula>
    </cfRule>
  </conditionalFormatting>
  <conditionalFormatting sqref="F1234">
    <cfRule type="cellIs" dxfId="1291" priority="122" stopIfTrue="1" operator="lessThan">
      <formula>0</formula>
    </cfRule>
  </conditionalFormatting>
  <conditionalFormatting sqref="F1235">
    <cfRule type="cellIs" dxfId="1292" priority="121" stopIfTrue="1" operator="lessThan">
      <formula>0</formula>
    </cfRule>
  </conditionalFormatting>
  <conditionalFormatting sqref="F1236">
    <cfRule type="cellIs" dxfId="1293" priority="120" stopIfTrue="1" operator="lessThan">
      <formula>0</formula>
    </cfRule>
  </conditionalFormatting>
  <conditionalFormatting sqref="F1237">
    <cfRule type="cellIs" dxfId="1294" priority="119" stopIfTrue="1" operator="lessThan">
      <formula>0</formula>
    </cfRule>
  </conditionalFormatting>
  <conditionalFormatting sqref="F1238">
    <cfRule type="cellIs" dxfId="1295" priority="118" stopIfTrue="1" operator="lessThan">
      <formula>0</formula>
    </cfRule>
  </conditionalFormatting>
  <conditionalFormatting sqref="F1239">
    <cfRule type="cellIs" dxfId="1296" priority="117" stopIfTrue="1" operator="lessThan">
      <formula>0</formula>
    </cfRule>
  </conditionalFormatting>
  <conditionalFormatting sqref="F1240">
    <cfRule type="cellIs" dxfId="1297" priority="116" stopIfTrue="1" operator="lessThan">
      <formula>0</formula>
    </cfRule>
  </conditionalFormatting>
  <conditionalFormatting sqref="F1241">
    <cfRule type="cellIs" dxfId="1298" priority="115" stopIfTrue="1" operator="lessThan">
      <formula>0</formula>
    </cfRule>
  </conditionalFormatting>
  <conditionalFormatting sqref="F1242">
    <cfRule type="cellIs" dxfId="1299" priority="114" stopIfTrue="1" operator="lessThan">
      <formula>0</formula>
    </cfRule>
  </conditionalFormatting>
  <conditionalFormatting sqref="F1243">
    <cfRule type="cellIs" dxfId="1300" priority="113" stopIfTrue="1" operator="lessThan">
      <formula>0</formula>
    </cfRule>
  </conditionalFormatting>
  <conditionalFormatting sqref="F1244">
    <cfRule type="cellIs" dxfId="1301" priority="112" stopIfTrue="1" operator="lessThan">
      <formula>0</formula>
    </cfRule>
  </conditionalFormatting>
  <conditionalFormatting sqref="F1245">
    <cfRule type="cellIs" dxfId="1302" priority="111" stopIfTrue="1" operator="lessThan">
      <formula>0</formula>
    </cfRule>
  </conditionalFormatting>
  <conditionalFormatting sqref="F1246">
    <cfRule type="cellIs" dxfId="1303" priority="110" stopIfTrue="1" operator="lessThan">
      <formula>0</formula>
    </cfRule>
  </conditionalFormatting>
  <conditionalFormatting sqref="F1247">
    <cfRule type="cellIs" dxfId="1304" priority="109" stopIfTrue="1" operator="lessThan">
      <formula>0</formula>
    </cfRule>
  </conditionalFormatting>
  <conditionalFormatting sqref="F1248">
    <cfRule type="cellIs" dxfId="1305" priority="108" stopIfTrue="1" operator="lessThan">
      <formula>0</formula>
    </cfRule>
  </conditionalFormatting>
  <conditionalFormatting sqref="F1249">
    <cfRule type="cellIs" dxfId="1306" priority="107" stopIfTrue="1" operator="lessThan">
      <formula>0</formula>
    </cfRule>
  </conditionalFormatting>
  <conditionalFormatting sqref="F1250">
    <cfRule type="cellIs" dxfId="1307" priority="106" stopIfTrue="1" operator="lessThan">
      <formula>0</formula>
    </cfRule>
  </conditionalFormatting>
  <conditionalFormatting sqref="F1251">
    <cfRule type="cellIs" dxfId="1308" priority="105" stopIfTrue="1" operator="lessThan">
      <formula>0</formula>
    </cfRule>
  </conditionalFormatting>
  <conditionalFormatting sqref="F1252">
    <cfRule type="cellIs" dxfId="1309" priority="104" stopIfTrue="1" operator="lessThan">
      <formula>0</formula>
    </cfRule>
  </conditionalFormatting>
  <conditionalFormatting sqref="F1253">
    <cfRule type="cellIs" dxfId="1310" priority="103" stopIfTrue="1" operator="lessThan">
      <formula>0</formula>
    </cfRule>
  </conditionalFormatting>
  <conditionalFormatting sqref="F1254">
    <cfRule type="cellIs" dxfId="1311" priority="102" stopIfTrue="1" operator="lessThan">
      <formula>0</formula>
    </cfRule>
  </conditionalFormatting>
  <conditionalFormatting sqref="F1255">
    <cfRule type="cellIs" dxfId="1312" priority="101" stopIfTrue="1" operator="lessThan">
      <formula>0</formula>
    </cfRule>
  </conditionalFormatting>
  <conditionalFormatting sqref="F1256">
    <cfRule type="cellIs" dxfId="1313" priority="100" stopIfTrue="1" operator="lessThan">
      <formula>0</formula>
    </cfRule>
  </conditionalFormatting>
  <conditionalFormatting sqref="F1257">
    <cfRule type="cellIs" dxfId="1314" priority="99" stopIfTrue="1" operator="lessThan">
      <formula>0</formula>
    </cfRule>
  </conditionalFormatting>
  <conditionalFormatting sqref="F1258">
    <cfRule type="cellIs" dxfId="1315" priority="98" stopIfTrue="1" operator="lessThan">
      <formula>0</formula>
    </cfRule>
  </conditionalFormatting>
  <conditionalFormatting sqref="F1259">
    <cfRule type="cellIs" dxfId="1316" priority="97" stopIfTrue="1" operator="lessThan">
      <formula>0</formula>
    </cfRule>
  </conditionalFormatting>
  <conditionalFormatting sqref="F1260">
    <cfRule type="cellIs" dxfId="1317" priority="96" stopIfTrue="1" operator="lessThan">
      <formula>0</formula>
    </cfRule>
  </conditionalFormatting>
  <conditionalFormatting sqref="F1261">
    <cfRule type="cellIs" dxfId="1318" priority="95" stopIfTrue="1" operator="lessThan">
      <formula>0</formula>
    </cfRule>
  </conditionalFormatting>
  <conditionalFormatting sqref="F1262">
    <cfRule type="cellIs" dxfId="1319" priority="94" stopIfTrue="1" operator="lessThan">
      <formula>0</formula>
    </cfRule>
  </conditionalFormatting>
  <conditionalFormatting sqref="F1263">
    <cfRule type="cellIs" dxfId="1320" priority="93" stopIfTrue="1" operator="lessThan">
      <formula>0</formula>
    </cfRule>
  </conditionalFormatting>
  <conditionalFormatting sqref="F1264">
    <cfRule type="cellIs" dxfId="1321" priority="92" stopIfTrue="1" operator="lessThan">
      <formula>0</formula>
    </cfRule>
  </conditionalFormatting>
  <conditionalFormatting sqref="F1265">
    <cfRule type="cellIs" dxfId="1322" priority="91" stopIfTrue="1" operator="lessThan">
      <formula>0</formula>
    </cfRule>
  </conditionalFormatting>
  <conditionalFormatting sqref="F1266">
    <cfRule type="cellIs" dxfId="1323" priority="90" stopIfTrue="1" operator="lessThan">
      <formula>0</formula>
    </cfRule>
  </conditionalFormatting>
  <conditionalFormatting sqref="F1267">
    <cfRule type="cellIs" dxfId="1324" priority="89" stopIfTrue="1" operator="lessThan">
      <formula>0</formula>
    </cfRule>
  </conditionalFormatting>
  <conditionalFormatting sqref="F1268">
    <cfRule type="cellIs" dxfId="1325" priority="88" stopIfTrue="1" operator="lessThan">
      <formula>0</formula>
    </cfRule>
  </conditionalFormatting>
  <conditionalFormatting sqref="F1269">
    <cfRule type="cellIs" dxfId="1326" priority="87" stopIfTrue="1" operator="lessThan">
      <formula>0</formula>
    </cfRule>
  </conditionalFormatting>
  <conditionalFormatting sqref="F1270">
    <cfRule type="cellIs" dxfId="1327" priority="86" stopIfTrue="1" operator="lessThan">
      <formula>0</formula>
    </cfRule>
  </conditionalFormatting>
  <conditionalFormatting sqref="F1271">
    <cfRule type="cellIs" dxfId="1328" priority="85" stopIfTrue="1" operator="lessThan">
      <formula>0</formula>
    </cfRule>
  </conditionalFormatting>
  <conditionalFormatting sqref="F1272">
    <cfRule type="cellIs" dxfId="1329" priority="84" stopIfTrue="1" operator="lessThan">
      <formula>0</formula>
    </cfRule>
  </conditionalFormatting>
  <conditionalFormatting sqref="F1273">
    <cfRule type="cellIs" dxfId="1330" priority="83" stopIfTrue="1" operator="lessThan">
      <formula>0</formula>
    </cfRule>
  </conditionalFormatting>
  <conditionalFormatting sqref="F1274">
    <cfRule type="cellIs" dxfId="1331" priority="82" stopIfTrue="1" operator="lessThan">
      <formula>0</formula>
    </cfRule>
  </conditionalFormatting>
  <conditionalFormatting sqref="F1275">
    <cfRule type="cellIs" dxfId="1332" priority="81" stopIfTrue="1" operator="lessThan">
      <formula>0</formula>
    </cfRule>
  </conditionalFormatting>
  <conditionalFormatting sqref="F1276">
    <cfRule type="cellIs" dxfId="1333" priority="80" stopIfTrue="1" operator="lessThan">
      <formula>0</formula>
    </cfRule>
  </conditionalFormatting>
  <conditionalFormatting sqref="F1277">
    <cfRule type="cellIs" dxfId="1334" priority="79" stopIfTrue="1" operator="lessThan">
      <formula>0</formula>
    </cfRule>
  </conditionalFormatting>
  <conditionalFormatting sqref="F1278">
    <cfRule type="cellIs" dxfId="1335" priority="78" stopIfTrue="1" operator="lessThan">
      <formula>0</formula>
    </cfRule>
  </conditionalFormatting>
  <conditionalFormatting sqref="F1279">
    <cfRule type="cellIs" dxfId="1336" priority="77" stopIfTrue="1" operator="lessThan">
      <formula>0</formula>
    </cfRule>
  </conditionalFormatting>
  <conditionalFormatting sqref="F1280">
    <cfRule type="cellIs" dxfId="1337" priority="76" stopIfTrue="1" operator="lessThan">
      <formula>0</formula>
    </cfRule>
  </conditionalFormatting>
  <conditionalFormatting sqref="F1281">
    <cfRule type="cellIs" dxfId="1338" priority="75" stopIfTrue="1" operator="lessThan">
      <formula>0</formula>
    </cfRule>
  </conditionalFormatting>
  <conditionalFormatting sqref="F1282">
    <cfRule type="cellIs" dxfId="1339" priority="74" stopIfTrue="1" operator="lessThan">
      <formula>0</formula>
    </cfRule>
  </conditionalFormatting>
  <conditionalFormatting sqref="F1283">
    <cfRule type="cellIs" dxfId="1340" priority="73" stopIfTrue="1" operator="lessThan">
      <formula>0</formula>
    </cfRule>
  </conditionalFormatting>
  <conditionalFormatting sqref="F1284">
    <cfRule type="cellIs" dxfId="1341" priority="72" stopIfTrue="1" operator="lessThan">
      <formula>0</formula>
    </cfRule>
  </conditionalFormatting>
  <conditionalFormatting sqref="F1285">
    <cfRule type="cellIs" dxfId="1342" priority="71" stopIfTrue="1" operator="lessThan">
      <formula>0</formula>
    </cfRule>
  </conditionalFormatting>
  <conditionalFormatting sqref="F1286">
    <cfRule type="cellIs" dxfId="1343" priority="70" stopIfTrue="1" operator="lessThan">
      <formula>0</formula>
    </cfRule>
  </conditionalFormatting>
  <conditionalFormatting sqref="F1287">
    <cfRule type="cellIs" dxfId="1344" priority="69" stopIfTrue="1" operator="lessThan">
      <formula>0</formula>
    </cfRule>
  </conditionalFormatting>
  <conditionalFormatting sqref="F1288">
    <cfRule type="cellIs" dxfId="1345" priority="68" stopIfTrue="1" operator="lessThan">
      <formula>0</formula>
    </cfRule>
  </conditionalFormatting>
  <conditionalFormatting sqref="F1289">
    <cfRule type="cellIs" dxfId="1346" priority="67" stopIfTrue="1" operator="lessThan">
      <formula>0</formula>
    </cfRule>
  </conditionalFormatting>
  <conditionalFormatting sqref="F1290">
    <cfRule type="cellIs" dxfId="1347" priority="66" stopIfTrue="1" operator="lessThan">
      <formula>0</formula>
    </cfRule>
  </conditionalFormatting>
  <conditionalFormatting sqref="F1291">
    <cfRule type="cellIs" dxfId="1348" priority="65" stopIfTrue="1" operator="lessThan">
      <formula>0</formula>
    </cfRule>
  </conditionalFormatting>
  <conditionalFormatting sqref="F1292">
    <cfRule type="cellIs" dxfId="1349" priority="64" stopIfTrue="1" operator="lessThan">
      <formula>0</formula>
    </cfRule>
  </conditionalFormatting>
  <conditionalFormatting sqref="F1293">
    <cfRule type="cellIs" dxfId="1350" priority="63" stopIfTrue="1" operator="lessThan">
      <formula>0</formula>
    </cfRule>
  </conditionalFormatting>
  <conditionalFormatting sqref="F1294">
    <cfRule type="cellIs" dxfId="1351" priority="62" stopIfTrue="1" operator="lessThan">
      <formula>0</formula>
    </cfRule>
  </conditionalFormatting>
  <conditionalFormatting sqref="F1295">
    <cfRule type="cellIs" dxfId="1352" priority="61" stopIfTrue="1" operator="lessThan">
      <formula>0</formula>
    </cfRule>
  </conditionalFormatting>
  <conditionalFormatting sqref="F1296">
    <cfRule type="cellIs" dxfId="1353" priority="60" stopIfTrue="1" operator="lessThan">
      <formula>0</formula>
    </cfRule>
  </conditionalFormatting>
  <conditionalFormatting sqref="F1297">
    <cfRule type="cellIs" dxfId="1354" priority="59" stopIfTrue="1" operator="lessThan">
      <formula>0</formula>
    </cfRule>
  </conditionalFormatting>
  <conditionalFormatting sqref="F1298">
    <cfRule type="cellIs" dxfId="1355" priority="58" stopIfTrue="1" operator="lessThan">
      <formula>0</formula>
    </cfRule>
  </conditionalFormatting>
  <conditionalFormatting sqref="F1299">
    <cfRule type="cellIs" dxfId="1356" priority="57" stopIfTrue="1" operator="lessThan">
      <formula>0</formula>
    </cfRule>
  </conditionalFormatting>
  <conditionalFormatting sqref="F1300">
    <cfRule type="cellIs" dxfId="1357" priority="56" stopIfTrue="1" operator="lessThan">
      <formula>0</formula>
    </cfRule>
  </conditionalFormatting>
  <conditionalFormatting sqref="F1301">
    <cfRule type="cellIs" dxfId="1358" priority="55" stopIfTrue="1" operator="lessThan">
      <formula>0</formula>
    </cfRule>
  </conditionalFormatting>
  <conditionalFormatting sqref="F1302">
    <cfRule type="cellIs" dxfId="1359" priority="54" stopIfTrue="1" operator="lessThan">
      <formula>0</formula>
    </cfRule>
  </conditionalFormatting>
  <conditionalFormatting sqref="F1303">
    <cfRule type="cellIs" dxfId="1360" priority="53" stopIfTrue="1" operator="lessThan">
      <formula>0</formula>
    </cfRule>
  </conditionalFormatting>
  <conditionalFormatting sqref="F1304">
    <cfRule type="cellIs" dxfId="1361" priority="52" stopIfTrue="1" operator="lessThan">
      <formula>0</formula>
    </cfRule>
  </conditionalFormatting>
  <conditionalFormatting sqref="F1305">
    <cfRule type="cellIs" dxfId="1362" priority="51" stopIfTrue="1" operator="lessThan">
      <formula>0</formula>
    </cfRule>
  </conditionalFormatting>
  <conditionalFormatting sqref="F1306">
    <cfRule type="cellIs" dxfId="1363" priority="50" stopIfTrue="1" operator="lessThan">
      <formula>0</formula>
    </cfRule>
  </conditionalFormatting>
  <conditionalFormatting sqref="F1307">
    <cfRule type="cellIs" dxfId="1364" priority="49" stopIfTrue="1" operator="lessThan">
      <formula>0</formula>
    </cfRule>
  </conditionalFormatting>
  <conditionalFormatting sqref="F1308">
    <cfRule type="cellIs" dxfId="1365" priority="48" stopIfTrue="1" operator="lessThan">
      <formula>0</formula>
    </cfRule>
  </conditionalFormatting>
  <conditionalFormatting sqref="F1309">
    <cfRule type="cellIs" dxfId="1366" priority="47" stopIfTrue="1" operator="lessThan">
      <formula>0</formula>
    </cfRule>
  </conditionalFormatting>
  <conditionalFormatting sqref="F1310">
    <cfRule type="cellIs" dxfId="1367" priority="46" stopIfTrue="1" operator="lessThan">
      <formula>0</formula>
    </cfRule>
  </conditionalFormatting>
  <conditionalFormatting sqref="F1311">
    <cfRule type="cellIs" dxfId="1368" priority="45" stopIfTrue="1" operator="lessThan">
      <formula>0</formula>
    </cfRule>
  </conditionalFormatting>
  <conditionalFormatting sqref="F1312">
    <cfRule type="cellIs" dxfId="1369" priority="44" stopIfTrue="1" operator="lessThan">
      <formula>0</formula>
    </cfRule>
  </conditionalFormatting>
  <conditionalFormatting sqref="F1313">
    <cfRule type="cellIs" dxfId="1370" priority="43" stopIfTrue="1" operator="lessThan">
      <formula>0</formula>
    </cfRule>
  </conditionalFormatting>
  <conditionalFormatting sqref="F1314">
    <cfRule type="cellIs" dxfId="1371" priority="42" stopIfTrue="1" operator="lessThan">
      <formula>0</formula>
    </cfRule>
  </conditionalFormatting>
  <conditionalFormatting sqref="F1315">
    <cfRule type="cellIs" dxfId="1372" priority="41" stopIfTrue="1" operator="lessThan">
      <formula>0</formula>
    </cfRule>
  </conditionalFormatting>
  <conditionalFormatting sqref="F1316">
    <cfRule type="cellIs" dxfId="1373" priority="40" stopIfTrue="1" operator="lessThan">
      <formula>0</formula>
    </cfRule>
  </conditionalFormatting>
  <conditionalFormatting sqref="F1317">
    <cfRule type="cellIs" dxfId="1374" priority="39" stopIfTrue="1" operator="lessThan">
      <formula>0</formula>
    </cfRule>
  </conditionalFormatting>
  <conditionalFormatting sqref="F1318">
    <cfRule type="cellIs" dxfId="1375" priority="38" stopIfTrue="1" operator="lessThan">
      <formula>0</formula>
    </cfRule>
  </conditionalFormatting>
  <conditionalFormatting sqref="F1319">
    <cfRule type="cellIs" dxfId="1376" priority="37" stopIfTrue="1" operator="lessThan">
      <formula>0</formula>
    </cfRule>
  </conditionalFormatting>
  <conditionalFormatting sqref="F1320">
    <cfRule type="cellIs" dxfId="1377" priority="36" stopIfTrue="1" operator="lessThan">
      <formula>0</formula>
    </cfRule>
  </conditionalFormatting>
  <conditionalFormatting sqref="F1321">
    <cfRule type="cellIs" dxfId="1378" priority="35" stopIfTrue="1" operator="lessThan">
      <formula>0</formula>
    </cfRule>
  </conditionalFormatting>
  <conditionalFormatting sqref="F1322">
    <cfRule type="cellIs" dxfId="1379" priority="34" stopIfTrue="1" operator="lessThan">
      <formula>0</formula>
    </cfRule>
  </conditionalFormatting>
  <conditionalFormatting sqref="F1323">
    <cfRule type="cellIs" dxfId="1380" priority="33" stopIfTrue="1" operator="lessThan">
      <formula>0</formula>
    </cfRule>
  </conditionalFormatting>
  <conditionalFormatting sqref="F1324">
    <cfRule type="cellIs" dxfId="1381" priority="32" stopIfTrue="1" operator="lessThan">
      <formula>0</formula>
    </cfRule>
  </conditionalFormatting>
  <conditionalFormatting sqref="F1325">
    <cfRule type="cellIs" dxfId="1382" priority="31" stopIfTrue="1" operator="lessThan">
      <formula>0</formula>
    </cfRule>
  </conditionalFormatting>
  <conditionalFormatting sqref="F1326">
    <cfRule type="cellIs" dxfId="1383" priority="30" stopIfTrue="1" operator="lessThan">
      <formula>0</formula>
    </cfRule>
  </conditionalFormatting>
  <conditionalFormatting sqref="F1327">
    <cfRule type="cellIs" dxfId="1384" priority="29" stopIfTrue="1" operator="lessThan">
      <formula>0</formula>
    </cfRule>
  </conditionalFormatting>
  <conditionalFormatting sqref="F1328">
    <cfRule type="cellIs" dxfId="1385" priority="28" stopIfTrue="1" operator="lessThan">
      <formula>0</formula>
    </cfRule>
  </conditionalFormatting>
  <conditionalFormatting sqref="F1329">
    <cfRule type="cellIs" dxfId="1386" priority="27" stopIfTrue="1" operator="lessThan">
      <formula>0</formula>
    </cfRule>
  </conditionalFormatting>
  <conditionalFormatting sqref="F1330">
    <cfRule type="cellIs" dxfId="1387" priority="26" stopIfTrue="1" operator="lessThan">
      <formula>0</formula>
    </cfRule>
  </conditionalFormatting>
  <conditionalFormatting sqref="F1331">
    <cfRule type="cellIs" dxfId="1388" priority="25" stopIfTrue="1" operator="lessThan">
      <formula>0</formula>
    </cfRule>
  </conditionalFormatting>
  <conditionalFormatting sqref="F1332">
    <cfRule type="cellIs" dxfId="1389" priority="24" stopIfTrue="1" operator="lessThan">
      <formula>0</formula>
    </cfRule>
  </conditionalFormatting>
  <conditionalFormatting sqref="F1333">
    <cfRule type="cellIs" dxfId="1390" priority="23" stopIfTrue="1" operator="lessThan">
      <formula>0</formula>
    </cfRule>
  </conditionalFormatting>
  <conditionalFormatting sqref="F1334">
    <cfRule type="cellIs" dxfId="1391" priority="22" stopIfTrue="1" operator="lessThan">
      <formula>0</formula>
    </cfRule>
  </conditionalFormatting>
  <conditionalFormatting sqref="F1335">
    <cfRule type="cellIs" dxfId="1392" priority="21" stopIfTrue="1" operator="lessThan">
      <formula>0</formula>
    </cfRule>
  </conditionalFormatting>
  <conditionalFormatting sqref="F1336">
    <cfRule type="cellIs" dxfId="1393" priority="20" stopIfTrue="1" operator="lessThan">
      <formula>0</formula>
    </cfRule>
  </conditionalFormatting>
  <conditionalFormatting sqref="F1337">
    <cfRule type="cellIs" dxfId="1394" priority="19" stopIfTrue="1" operator="lessThan">
      <formula>0</formula>
    </cfRule>
  </conditionalFormatting>
  <conditionalFormatting sqref="F1338">
    <cfRule type="cellIs" dxfId="1395" priority="18" stopIfTrue="1" operator="lessThan">
      <formula>0</formula>
    </cfRule>
  </conditionalFormatting>
  <conditionalFormatting sqref="F1339">
    <cfRule type="cellIs" dxfId="1396" priority="17" stopIfTrue="1" operator="lessThan">
      <formula>0</formula>
    </cfRule>
  </conditionalFormatting>
  <conditionalFormatting sqref="F1340">
    <cfRule type="cellIs" dxfId="1397" priority="16" stopIfTrue="1" operator="lessThan">
      <formula>0</formula>
    </cfRule>
  </conditionalFormatting>
  <conditionalFormatting sqref="F1341">
    <cfRule type="cellIs" dxfId="1398" priority="15" stopIfTrue="1" operator="lessThan">
      <formula>0</formula>
    </cfRule>
  </conditionalFormatting>
  <conditionalFormatting sqref="F1342">
    <cfRule type="cellIs" dxfId="1399" priority="14" stopIfTrue="1" operator="lessThan">
      <formula>0</formula>
    </cfRule>
  </conditionalFormatting>
  <conditionalFormatting sqref="F1343">
    <cfRule type="cellIs" dxfId="1400" priority="13" stopIfTrue="1" operator="lessThan">
      <formula>0</formula>
    </cfRule>
  </conditionalFormatting>
  <conditionalFormatting sqref="F1344">
    <cfRule type="cellIs" dxfId="1401" priority="12" stopIfTrue="1" operator="lessThan">
      <formula>0</formula>
    </cfRule>
  </conditionalFormatting>
  <conditionalFormatting sqref="F1345">
    <cfRule type="cellIs" dxfId="1402" priority="11" stopIfTrue="1" operator="lessThan">
      <formula>0</formula>
    </cfRule>
  </conditionalFormatting>
  <conditionalFormatting sqref="F1346">
    <cfRule type="cellIs" dxfId="1403" priority="10" stopIfTrue="1" operator="lessThan">
      <formula>0</formula>
    </cfRule>
  </conditionalFormatting>
  <conditionalFormatting sqref="F1347">
    <cfRule type="cellIs" dxfId="1404" priority="9" stopIfTrue="1" operator="lessThan">
      <formula>0</formula>
    </cfRule>
  </conditionalFormatting>
  <conditionalFormatting sqref="F1348">
    <cfRule type="cellIs" dxfId="1405" priority="8" stopIfTrue="1" operator="lessThan">
      <formula>0</formula>
    </cfRule>
  </conditionalFormatting>
  <conditionalFormatting sqref="F1349">
    <cfRule type="cellIs" dxfId="1406" priority="7" stopIfTrue="1" operator="lessThan">
      <formula>0</formula>
    </cfRule>
  </conditionalFormatting>
  <conditionalFormatting sqref="F1350">
    <cfRule type="cellIs" dxfId="1407" priority="6" stopIfTrue="1" operator="lessThan">
      <formula>0</formula>
    </cfRule>
  </conditionalFormatting>
  <conditionalFormatting sqref="F1351">
    <cfRule type="cellIs" dxfId="1408" priority="5" stopIfTrue="1" operator="lessThan">
      <formula>0</formula>
    </cfRule>
  </conditionalFormatting>
  <conditionalFormatting sqref="F1352">
    <cfRule type="cellIs" dxfId="1409" priority="4" stopIfTrue="1" operator="lessThan">
      <formula>0</formula>
    </cfRule>
  </conditionalFormatting>
  <conditionalFormatting sqref="F1353">
    <cfRule type="cellIs" dxfId="1410" priority="3" stopIfTrue="1" operator="lessThan">
      <formula>0</formula>
    </cfRule>
  </conditionalFormatting>
  <conditionalFormatting sqref="F1354">
    <cfRule type="cellIs" dxfId="1411" priority="2" stopIfTrue="1" operator="lessThan">
      <formula>0</formula>
    </cfRule>
  </conditionalFormatting>
  <conditionalFormatting sqref="F1355">
    <cfRule type="cellIs" dxfId="1412" priority="1" stopIfTrue="1" operator="lessThan">
      <formula>0</formula>
    </cfRule>
  </conditionalFormatting>
  <printOptions horizontalCentered="1"/>
  <pageMargins left="0.471527777777778" right="0.393055555555556" top="0.747916666666667" bottom="0.747916666666667" header="0.313888888888889" footer="0.313888888888889"/>
  <pageSetup paperSize="9" scale="75" orientation="portrait"/>
  <headerFooter alignWithMargins="0">
    <oddFooter>&amp;C&amp;16- &amp;P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B31"/>
  <sheetViews>
    <sheetView showZeros="0" view="pageBreakPreview" zoomScaleNormal="100" zoomScaleSheetLayoutView="100" topLeftCell="A22" workbookViewId="0">
      <selection activeCell="B31" sqref="B31"/>
    </sheetView>
  </sheetViews>
  <sheetFormatPr defaultColWidth="9" defaultRowHeight="14.4" outlineLevelCol="1"/>
  <cols>
    <col min="1" max="1" width="79" customWidth="1"/>
    <col min="2" max="2" width="36.4444444444444" customWidth="1"/>
  </cols>
  <sheetData>
    <row r="1" ht="45" customHeight="1" spans="1:2">
      <c r="A1" s="468" t="s">
        <v>2422</v>
      </c>
      <c r="B1" s="468"/>
    </row>
    <row r="2" ht="20.1" customHeight="1" spans="1:2">
      <c r="A2" s="469"/>
      <c r="B2" s="470" t="s">
        <v>2</v>
      </c>
    </row>
    <row r="3" ht="45" customHeight="1" spans="1:2">
      <c r="A3" s="471" t="s">
        <v>2423</v>
      </c>
      <c r="B3" s="278" t="s">
        <v>6</v>
      </c>
    </row>
    <row r="4" ht="30" customHeight="1" spans="1:2">
      <c r="A4" s="472" t="s">
        <v>2424</v>
      </c>
      <c r="B4" s="473">
        <v>121288</v>
      </c>
    </row>
    <row r="5" ht="30" customHeight="1" spans="1:2">
      <c r="A5" s="474" t="s">
        <v>2425</v>
      </c>
      <c r="B5" s="475">
        <v>62500</v>
      </c>
    </row>
    <row r="6" ht="30" customHeight="1" spans="1:2">
      <c r="A6" s="474" t="s">
        <v>2426</v>
      </c>
      <c r="B6" s="475">
        <v>26155</v>
      </c>
    </row>
    <row r="7" ht="30" customHeight="1" spans="1:2">
      <c r="A7" s="474" t="s">
        <v>2427</v>
      </c>
      <c r="B7" s="475">
        <v>7859</v>
      </c>
    </row>
    <row r="8" ht="30" customHeight="1" spans="1:2">
      <c r="A8" s="474" t="s">
        <v>2428</v>
      </c>
      <c r="B8" s="475">
        <v>24774</v>
      </c>
    </row>
    <row r="9" ht="30" customHeight="1" spans="1:2">
      <c r="A9" s="472" t="s">
        <v>2429</v>
      </c>
      <c r="B9" s="473">
        <v>31663</v>
      </c>
    </row>
    <row r="10" ht="30" customHeight="1" spans="1:2">
      <c r="A10" s="474" t="s">
        <v>2430</v>
      </c>
      <c r="B10" s="475">
        <v>22232</v>
      </c>
    </row>
    <row r="11" ht="30" customHeight="1" spans="1:2">
      <c r="A11" s="474" t="s">
        <v>2431</v>
      </c>
      <c r="B11" s="475">
        <v>334</v>
      </c>
    </row>
    <row r="12" ht="30" customHeight="1" spans="1:2">
      <c r="A12" s="474" t="s">
        <v>2432</v>
      </c>
      <c r="B12" s="475">
        <v>695</v>
      </c>
    </row>
    <row r="13" ht="30" customHeight="1" spans="1:2">
      <c r="A13" s="474" t="s">
        <v>2433</v>
      </c>
      <c r="B13" s="475">
        <v>42</v>
      </c>
    </row>
    <row r="14" ht="30" customHeight="1" spans="1:2">
      <c r="A14" s="474" t="s">
        <v>2434</v>
      </c>
      <c r="B14" s="475">
        <v>4521</v>
      </c>
    </row>
    <row r="15" ht="30" customHeight="1" spans="1:2">
      <c r="A15" s="474" t="s">
        <v>2435</v>
      </c>
      <c r="B15" s="475">
        <v>383</v>
      </c>
    </row>
    <row r="16" ht="30" customHeight="1" spans="1:2">
      <c r="A16" s="474" t="s">
        <v>2436</v>
      </c>
      <c r="B16" s="475">
        <v>360</v>
      </c>
    </row>
    <row r="17" ht="30" customHeight="1" spans="1:2">
      <c r="A17" s="474" t="s">
        <v>2437</v>
      </c>
      <c r="B17" s="475">
        <v>1096</v>
      </c>
    </row>
    <row r="18" ht="30" customHeight="1" spans="1:2">
      <c r="A18" s="474" t="s">
        <v>2438</v>
      </c>
      <c r="B18" s="475">
        <v>544</v>
      </c>
    </row>
    <row r="19" ht="30" customHeight="1" spans="1:2">
      <c r="A19" s="474" t="s">
        <v>2439</v>
      </c>
      <c r="B19" s="475">
        <v>1456</v>
      </c>
    </row>
    <row r="20" ht="30" customHeight="1" spans="1:2">
      <c r="A20" s="472" t="s">
        <v>2440</v>
      </c>
      <c r="B20" s="473">
        <v>638</v>
      </c>
    </row>
    <row r="21" ht="30" customHeight="1" spans="1:2">
      <c r="A21" s="474" t="s">
        <v>2441</v>
      </c>
      <c r="B21" s="443">
        <v>638</v>
      </c>
    </row>
    <row r="22" ht="30" customHeight="1" spans="1:2">
      <c r="A22" s="472" t="s">
        <v>2442</v>
      </c>
      <c r="B22" s="473">
        <v>111336</v>
      </c>
    </row>
    <row r="23" ht="30" customHeight="1" spans="1:2">
      <c r="A23" s="474" t="s">
        <v>2443</v>
      </c>
      <c r="B23" s="443">
        <v>101715</v>
      </c>
    </row>
    <row r="24" ht="30" customHeight="1" spans="1:2">
      <c r="A24" s="474" t="s">
        <v>2444</v>
      </c>
      <c r="B24" s="475">
        <v>9621</v>
      </c>
    </row>
    <row r="25" ht="30" customHeight="1" spans="1:2">
      <c r="A25" s="472" t="s">
        <v>2445</v>
      </c>
      <c r="B25" s="473">
        <v>77</v>
      </c>
    </row>
    <row r="26" ht="30" customHeight="1" spans="1:2">
      <c r="A26" s="474" t="s">
        <v>2446</v>
      </c>
      <c r="B26" s="443">
        <v>77</v>
      </c>
    </row>
    <row r="27" ht="30" customHeight="1" spans="1:2">
      <c r="A27" s="472" t="s">
        <v>2447</v>
      </c>
      <c r="B27" s="473">
        <v>19900</v>
      </c>
    </row>
    <row r="28" ht="30" customHeight="1" spans="1:2">
      <c r="A28" s="474" t="s">
        <v>2448</v>
      </c>
      <c r="B28" s="475">
        <v>18883</v>
      </c>
    </row>
    <row r="29" ht="30" customHeight="1" spans="1:2">
      <c r="A29" s="474" t="s">
        <v>2449</v>
      </c>
      <c r="B29" s="475">
        <v>1013</v>
      </c>
    </row>
    <row r="30" ht="30" customHeight="1" spans="1:2">
      <c r="A30" s="474" t="s">
        <v>2450</v>
      </c>
      <c r="B30" s="475">
        <v>4</v>
      </c>
    </row>
    <row r="31" ht="30" customHeight="1" spans="1:2">
      <c r="A31" s="476" t="s">
        <v>2451</v>
      </c>
      <c r="B31" s="473">
        <v>284901</v>
      </c>
    </row>
  </sheetData>
  <autoFilter ref="A3:B31"/>
  <mergeCells count="1">
    <mergeCell ref="A1:B1"/>
  </mergeCells>
  <printOptions horizontalCentered="1"/>
  <pageMargins left="0.471527777777778" right="0.393055555555556" top="0.747916666666667" bottom="0.747916666666667" header="0.313888888888889" footer="0.313888888888889"/>
  <pageSetup paperSize="9" scale="75" orientation="portrait"/>
  <headerFooter alignWithMargins="0">
    <oddFooter>&amp;C&amp;16- &amp;P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tabColor rgb="FF00B0F0"/>
  </sheetPr>
  <dimension ref="A1:H120"/>
  <sheetViews>
    <sheetView showGridLines="0" showZeros="0" view="pageBreakPreview" zoomScale="81" zoomScaleNormal="100" zoomScaleSheetLayoutView="81" topLeftCell="A109" workbookViewId="0">
      <selection activeCell="B120" sqref="B120"/>
    </sheetView>
  </sheetViews>
  <sheetFormatPr defaultColWidth="9" defaultRowHeight="14.4" outlineLevelCol="7"/>
  <cols>
    <col min="1" max="1" width="69.6666666666667" style="298" customWidth="1"/>
    <col min="2" max="2" width="45.6666666666667" customWidth="1"/>
    <col min="3" max="4" width="16.6666666666667" hidden="1" customWidth="1"/>
    <col min="5" max="5" width="8.11111111111111" customWidth="1"/>
  </cols>
  <sheetData>
    <row r="1" s="297" customFormat="1" ht="45" customHeight="1" spans="1:4">
      <c r="A1" s="449" t="s">
        <v>2452</v>
      </c>
      <c r="B1" s="449"/>
      <c r="C1" s="449"/>
      <c r="D1" s="449"/>
    </row>
    <row r="2" ht="20.1" customHeight="1" spans="1:4">
      <c r="A2" s="301"/>
      <c r="B2" s="437" t="s">
        <v>2</v>
      </c>
      <c r="C2" s="450"/>
      <c r="D2" s="450" t="s">
        <v>2</v>
      </c>
    </row>
    <row r="3" ht="45" customHeight="1" spans="1:5">
      <c r="A3" s="304" t="s">
        <v>2453</v>
      </c>
      <c r="B3" s="278" t="s">
        <v>6</v>
      </c>
      <c r="C3" s="451" t="s">
        <v>2454</v>
      </c>
      <c r="D3" s="278" t="s">
        <v>2455</v>
      </c>
      <c r="E3" s="452" t="s">
        <v>8</v>
      </c>
    </row>
    <row r="4" ht="36" customHeight="1" spans="1:5">
      <c r="A4" s="453" t="s">
        <v>2456</v>
      </c>
      <c r="B4" s="454">
        <v>1718</v>
      </c>
      <c r="C4" s="455" t="e">
        <f>SUM(#REF!)</f>
        <v>#REF!</v>
      </c>
      <c r="D4" s="456" t="e">
        <f>SUM(#REF!)</f>
        <v>#REF!</v>
      </c>
      <c r="E4" s="457" t="s">
        <v>2457</v>
      </c>
    </row>
    <row r="5" s="448" customFormat="1" ht="36" customHeight="1" spans="1:8">
      <c r="A5" s="458" t="s">
        <v>2458</v>
      </c>
      <c r="B5" s="459">
        <v>9</v>
      </c>
      <c r="C5" s="460"/>
      <c r="D5" s="461"/>
      <c r="E5" s="457" t="str">
        <f t="shared" ref="E5:E16" si="0">IF(A5&lt;&gt;"",IF(SUM(B5:D5)&lt;&gt;0,"是","否"),"是")</f>
        <v>是</v>
      </c>
      <c r="G5" s="462"/>
      <c r="H5" s="462"/>
    </row>
    <row r="6" s="448" customFormat="1" ht="36" customHeight="1" spans="1:8">
      <c r="A6" s="458" t="s">
        <v>2459</v>
      </c>
      <c r="B6" s="459">
        <v>6</v>
      </c>
      <c r="C6" s="460"/>
      <c r="D6" s="461"/>
      <c r="E6" s="457" t="str">
        <f t="shared" si="0"/>
        <v>是</v>
      </c>
      <c r="G6" s="462"/>
      <c r="H6" s="462"/>
    </row>
    <row r="7" s="448" customFormat="1" ht="36" customHeight="1" spans="1:8">
      <c r="A7" s="458" t="s">
        <v>2460</v>
      </c>
      <c r="B7" s="459">
        <v>32</v>
      </c>
      <c r="C7" s="460"/>
      <c r="D7" s="461"/>
      <c r="E7" s="457" t="str">
        <f t="shared" si="0"/>
        <v>是</v>
      </c>
      <c r="G7" s="462"/>
      <c r="H7" s="462"/>
    </row>
    <row r="8" s="448" customFormat="1" ht="36" customHeight="1" spans="1:8">
      <c r="A8" s="458" t="s">
        <v>2461</v>
      </c>
      <c r="B8" s="459">
        <v>300</v>
      </c>
      <c r="C8" s="460"/>
      <c r="D8" s="461"/>
      <c r="E8" s="457" t="str">
        <f t="shared" si="0"/>
        <v>是</v>
      </c>
      <c r="G8" s="462"/>
      <c r="H8" s="462"/>
    </row>
    <row r="9" s="448" customFormat="1" ht="36" customHeight="1" spans="1:8">
      <c r="A9" s="458" t="s">
        <v>2462</v>
      </c>
      <c r="B9" s="459">
        <v>76</v>
      </c>
      <c r="C9" s="460"/>
      <c r="D9" s="461"/>
      <c r="E9" s="457" t="str">
        <f t="shared" si="0"/>
        <v>是</v>
      </c>
      <c r="G9" s="462"/>
      <c r="H9" s="462"/>
    </row>
    <row r="10" s="448" customFormat="1" ht="36" customHeight="1" spans="1:8">
      <c r="A10" s="458" t="s">
        <v>2463</v>
      </c>
      <c r="B10" s="459">
        <v>300</v>
      </c>
      <c r="C10" s="460"/>
      <c r="D10" s="461"/>
      <c r="E10" s="457" t="str">
        <f t="shared" si="0"/>
        <v>是</v>
      </c>
      <c r="G10" s="462"/>
      <c r="H10" s="462"/>
    </row>
    <row r="11" s="448" customFormat="1" ht="36" customHeight="1" spans="1:8">
      <c r="A11" s="458" t="s">
        <v>2464</v>
      </c>
      <c r="B11" s="459">
        <v>22</v>
      </c>
      <c r="C11" s="460"/>
      <c r="D11" s="461"/>
      <c r="E11" s="457" t="str">
        <f t="shared" si="0"/>
        <v>是</v>
      </c>
      <c r="G11" s="462"/>
      <c r="H11" s="462"/>
    </row>
    <row r="12" s="448" customFormat="1" ht="36" customHeight="1" spans="1:8">
      <c r="A12" s="458" t="s">
        <v>2465</v>
      </c>
      <c r="B12" s="459">
        <v>159</v>
      </c>
      <c r="C12" s="460"/>
      <c r="D12" s="461"/>
      <c r="E12" s="457" t="str">
        <f t="shared" si="0"/>
        <v>是</v>
      </c>
      <c r="G12" s="462"/>
      <c r="H12" s="462"/>
    </row>
    <row r="13" s="448" customFormat="1" ht="36" customHeight="1" spans="1:8">
      <c r="A13" s="458" t="s">
        <v>2466</v>
      </c>
      <c r="B13" s="459">
        <v>375</v>
      </c>
      <c r="C13" s="460"/>
      <c r="D13" s="461"/>
      <c r="E13" s="457" t="str">
        <f t="shared" si="0"/>
        <v>是</v>
      </c>
      <c r="G13" s="462"/>
      <c r="H13" s="462"/>
    </row>
    <row r="14" s="448" customFormat="1" ht="36" customHeight="1" spans="1:8">
      <c r="A14" s="458" t="s">
        <v>2467</v>
      </c>
      <c r="B14" s="459">
        <v>70</v>
      </c>
      <c r="C14" s="460"/>
      <c r="D14" s="461"/>
      <c r="E14" s="457" t="str">
        <f t="shared" si="0"/>
        <v>是</v>
      </c>
      <c r="G14" s="462"/>
      <c r="H14" s="462"/>
    </row>
    <row r="15" s="448" customFormat="1" ht="36" customHeight="1" spans="1:8">
      <c r="A15" s="458" t="s">
        <v>2468</v>
      </c>
      <c r="B15" s="459">
        <v>300</v>
      </c>
      <c r="C15" s="460"/>
      <c r="D15" s="461"/>
      <c r="E15" s="457" t="str">
        <f t="shared" si="0"/>
        <v>是</v>
      </c>
      <c r="G15" s="462"/>
      <c r="H15" s="462"/>
    </row>
    <row r="16" s="448" customFormat="1" ht="36" customHeight="1" spans="1:8">
      <c r="A16" s="458" t="s">
        <v>2469</v>
      </c>
      <c r="B16" s="459">
        <v>18</v>
      </c>
      <c r="C16" s="460"/>
      <c r="D16" s="461"/>
      <c r="E16" s="457" t="str">
        <f t="shared" si="0"/>
        <v>是</v>
      </c>
      <c r="G16" s="462"/>
      <c r="H16" s="462"/>
    </row>
    <row r="17" s="448" customFormat="1" ht="36" customHeight="1" spans="1:8">
      <c r="A17" s="458" t="s">
        <v>2470</v>
      </c>
      <c r="B17" s="459">
        <v>50</v>
      </c>
      <c r="C17" s="460"/>
      <c r="D17" s="461"/>
      <c r="E17" s="457" t="s">
        <v>2471</v>
      </c>
      <c r="G17" s="462"/>
      <c r="H17" s="462"/>
    </row>
    <row r="18" ht="36" customHeight="1" spans="1:5">
      <c r="A18" s="453" t="s">
        <v>2472</v>
      </c>
      <c r="B18" s="390">
        <v>0</v>
      </c>
      <c r="C18" s="460">
        <v>64164</v>
      </c>
      <c r="D18" s="461"/>
      <c r="E18" s="311" t="str">
        <f>IF(A18&lt;&gt;"",IF(SUM(B18:D18)&lt;&gt;0,"是","否"),"是")</f>
        <v>是</v>
      </c>
    </row>
    <row r="19" ht="36" customHeight="1" spans="1:5">
      <c r="A19" s="453" t="s">
        <v>2473</v>
      </c>
      <c r="B19" s="454">
        <v>407</v>
      </c>
      <c r="C19" s="460">
        <v>2293</v>
      </c>
      <c r="D19" s="461"/>
      <c r="E19" s="311" t="str">
        <f t="shared" ref="E19:E37" si="1">IF(A19&lt;&gt;"",IF(SUM(B19:D19)&lt;&gt;0,"是","否"),"是")</f>
        <v>是</v>
      </c>
    </row>
    <row r="20" s="448" customFormat="1" ht="36" customHeight="1" spans="1:5">
      <c r="A20" s="458" t="s">
        <v>2474</v>
      </c>
      <c r="B20" s="459">
        <v>150</v>
      </c>
      <c r="C20" s="460"/>
      <c r="D20" s="461"/>
      <c r="E20" s="457" t="str">
        <f t="shared" si="1"/>
        <v>是</v>
      </c>
    </row>
    <row r="21" s="448" customFormat="1" ht="36" customHeight="1" spans="1:5">
      <c r="A21" s="458" t="s">
        <v>2475</v>
      </c>
      <c r="B21" s="459">
        <v>180</v>
      </c>
      <c r="C21" s="460"/>
      <c r="D21" s="461"/>
      <c r="E21" s="457" t="str">
        <f t="shared" si="1"/>
        <v>是</v>
      </c>
    </row>
    <row r="22" s="448" customFormat="1" ht="36" customHeight="1" spans="1:5">
      <c r="A22" s="458" t="s">
        <v>2476</v>
      </c>
      <c r="B22" s="459">
        <v>77</v>
      </c>
      <c r="C22" s="460"/>
      <c r="D22" s="461"/>
      <c r="E22" s="457" t="str">
        <f t="shared" si="1"/>
        <v>是</v>
      </c>
    </row>
    <row r="23" ht="36" customHeight="1" spans="1:5">
      <c r="A23" s="453" t="s">
        <v>2477</v>
      </c>
      <c r="B23" s="454">
        <v>3793</v>
      </c>
      <c r="C23" s="460">
        <v>9600</v>
      </c>
      <c r="D23" s="461"/>
      <c r="E23" s="311" t="str">
        <f t="shared" si="1"/>
        <v>是</v>
      </c>
    </row>
    <row r="24" s="448" customFormat="1" ht="36" customHeight="1" spans="1:5">
      <c r="A24" s="458" t="s">
        <v>2478</v>
      </c>
      <c r="B24" s="459">
        <v>15</v>
      </c>
      <c r="C24" s="460"/>
      <c r="D24" s="461"/>
      <c r="E24" s="457" t="str">
        <f t="shared" si="1"/>
        <v>是</v>
      </c>
    </row>
    <row r="25" s="448" customFormat="1" ht="36" customHeight="1" spans="1:5">
      <c r="A25" s="463" t="s">
        <v>2479</v>
      </c>
      <c r="B25" s="459">
        <v>70</v>
      </c>
      <c r="C25" s="460"/>
      <c r="D25" s="461"/>
      <c r="E25" s="457" t="str">
        <f t="shared" si="1"/>
        <v>是</v>
      </c>
    </row>
    <row r="26" s="448" customFormat="1" ht="36" customHeight="1" spans="1:5">
      <c r="A26" s="458" t="s">
        <v>2480</v>
      </c>
      <c r="B26" s="459">
        <v>33</v>
      </c>
      <c r="C26" s="460"/>
      <c r="D26" s="461"/>
      <c r="E26" s="457" t="str">
        <f t="shared" si="1"/>
        <v>是</v>
      </c>
    </row>
    <row r="27" s="448" customFormat="1" ht="36" customHeight="1" spans="1:5">
      <c r="A27" s="463" t="s">
        <v>2481</v>
      </c>
      <c r="B27" s="459">
        <v>7</v>
      </c>
      <c r="C27" s="460"/>
      <c r="D27" s="461"/>
      <c r="E27" s="457" t="str">
        <f t="shared" si="1"/>
        <v>是</v>
      </c>
    </row>
    <row r="28" s="448" customFormat="1" ht="36" customHeight="1" spans="1:5">
      <c r="A28" s="458" t="s">
        <v>2482</v>
      </c>
      <c r="B28" s="459">
        <v>2357</v>
      </c>
      <c r="C28" s="460"/>
      <c r="D28" s="461"/>
      <c r="E28" s="457" t="str">
        <f t="shared" si="1"/>
        <v>是</v>
      </c>
    </row>
    <row r="29" s="448" customFormat="1" ht="36" customHeight="1" spans="1:5">
      <c r="A29" s="458" t="s">
        <v>2483</v>
      </c>
      <c r="B29" s="459">
        <v>58</v>
      </c>
      <c r="C29" s="460"/>
      <c r="D29" s="461"/>
      <c r="E29" s="457" t="str">
        <f t="shared" si="1"/>
        <v>是</v>
      </c>
    </row>
    <row r="30" s="448" customFormat="1" ht="36" customHeight="1" spans="1:5">
      <c r="A30" s="463" t="s">
        <v>2484</v>
      </c>
      <c r="B30" s="459">
        <v>7</v>
      </c>
      <c r="C30" s="460"/>
      <c r="D30" s="461"/>
      <c r="E30" s="457" t="str">
        <f t="shared" si="1"/>
        <v>是</v>
      </c>
    </row>
    <row r="31" s="448" customFormat="1" ht="36" customHeight="1" spans="1:5">
      <c r="A31" s="458" t="s">
        <v>2485</v>
      </c>
      <c r="B31" s="459">
        <v>11</v>
      </c>
      <c r="C31" s="460"/>
      <c r="D31" s="461"/>
      <c r="E31" s="457" t="str">
        <f t="shared" si="1"/>
        <v>是</v>
      </c>
    </row>
    <row r="32" s="448" customFormat="1" ht="36" customHeight="1" spans="1:5">
      <c r="A32" s="458" t="s">
        <v>2486</v>
      </c>
      <c r="B32" s="459">
        <v>41</v>
      </c>
      <c r="C32" s="460"/>
      <c r="D32" s="461"/>
      <c r="E32" s="457" t="str">
        <f t="shared" si="1"/>
        <v>是</v>
      </c>
    </row>
    <row r="33" s="448" customFormat="1" ht="36" customHeight="1" spans="1:5">
      <c r="A33" s="458" t="s">
        <v>2487</v>
      </c>
      <c r="B33" s="459">
        <v>27</v>
      </c>
      <c r="C33" s="460"/>
      <c r="D33" s="461"/>
      <c r="E33" s="457" t="str">
        <f t="shared" si="1"/>
        <v>是</v>
      </c>
    </row>
    <row r="34" s="448" customFormat="1" ht="36" customHeight="1" spans="1:5">
      <c r="A34" s="458" t="s">
        <v>2488</v>
      </c>
      <c r="B34" s="459">
        <v>12</v>
      </c>
      <c r="C34" s="460"/>
      <c r="D34" s="461"/>
      <c r="E34" s="457" t="str">
        <f t="shared" si="1"/>
        <v>是</v>
      </c>
    </row>
    <row r="35" s="448" customFormat="1" ht="36" customHeight="1" spans="1:5">
      <c r="A35" s="458" t="s">
        <v>2489</v>
      </c>
      <c r="B35" s="459">
        <v>609</v>
      </c>
      <c r="C35" s="460"/>
      <c r="D35" s="461"/>
      <c r="E35" s="457" t="str">
        <f t="shared" si="1"/>
        <v>是</v>
      </c>
    </row>
    <row r="36" s="448" customFormat="1" ht="36" customHeight="1" spans="1:5">
      <c r="A36" s="458" t="s">
        <v>2490</v>
      </c>
      <c r="B36" s="459">
        <v>518</v>
      </c>
      <c r="C36" s="460"/>
      <c r="D36" s="461"/>
      <c r="E36" s="457" t="str">
        <f t="shared" si="1"/>
        <v>是</v>
      </c>
    </row>
    <row r="37" s="448" customFormat="1" ht="36" customHeight="1" spans="1:5">
      <c r="A37" s="458" t="s">
        <v>2491</v>
      </c>
      <c r="B37" s="459">
        <v>30</v>
      </c>
      <c r="C37" s="460"/>
      <c r="D37" s="461"/>
      <c r="E37" s="457" t="str">
        <f t="shared" si="1"/>
        <v>是</v>
      </c>
    </row>
    <row r="38" ht="36" customHeight="1" spans="1:5">
      <c r="A38" s="453" t="s">
        <v>2492</v>
      </c>
      <c r="B38" s="454">
        <v>376</v>
      </c>
      <c r="C38" s="460">
        <v>280</v>
      </c>
      <c r="D38" s="461"/>
      <c r="E38" s="311" t="str">
        <f t="shared" ref="E38:E43" si="2">IF(A38&lt;&gt;"",IF(SUM(B38:D38)&lt;&gt;0,"是","否"),"是")</f>
        <v>是</v>
      </c>
    </row>
    <row r="39" s="448" customFormat="1" ht="36" customHeight="1" spans="1:5">
      <c r="A39" s="458" t="s">
        <v>2493</v>
      </c>
      <c r="B39" s="459">
        <v>41</v>
      </c>
      <c r="C39" s="460"/>
      <c r="D39" s="461"/>
      <c r="E39" s="457" t="str">
        <f t="shared" si="2"/>
        <v>是</v>
      </c>
    </row>
    <row r="40" s="448" customFormat="1" ht="36" customHeight="1" spans="1:5">
      <c r="A40" s="458" t="s">
        <v>2494</v>
      </c>
      <c r="B40" s="459">
        <v>60</v>
      </c>
      <c r="C40" s="460"/>
      <c r="D40" s="461"/>
      <c r="E40" s="457" t="str">
        <f t="shared" si="2"/>
        <v>是</v>
      </c>
    </row>
    <row r="41" s="448" customFormat="1" ht="36" customHeight="1" spans="1:5">
      <c r="A41" s="458" t="s">
        <v>2495</v>
      </c>
      <c r="B41" s="459">
        <v>215</v>
      </c>
      <c r="C41" s="460"/>
      <c r="D41" s="461"/>
      <c r="E41" s="457" t="str">
        <f t="shared" si="2"/>
        <v>是</v>
      </c>
    </row>
    <row r="42" s="448" customFormat="1" ht="36" customHeight="1" spans="1:5">
      <c r="A42" s="458" t="s">
        <v>2496</v>
      </c>
      <c r="B42" s="459">
        <v>10</v>
      </c>
      <c r="C42" s="460"/>
      <c r="D42" s="461"/>
      <c r="E42" s="457" t="str">
        <f t="shared" si="2"/>
        <v>是</v>
      </c>
    </row>
    <row r="43" s="448" customFormat="1" ht="36" customHeight="1" spans="1:5">
      <c r="A43" s="458" t="s">
        <v>2497</v>
      </c>
      <c r="B43" s="459">
        <v>50</v>
      </c>
      <c r="C43" s="460"/>
      <c r="D43" s="461"/>
      <c r="E43" s="457" t="str">
        <f t="shared" si="2"/>
        <v>是</v>
      </c>
    </row>
    <row r="44" ht="36" customHeight="1" spans="1:5">
      <c r="A44" s="453" t="s">
        <v>2498</v>
      </c>
      <c r="B44" s="454">
        <v>47</v>
      </c>
      <c r="C44" s="460">
        <v>83870</v>
      </c>
      <c r="D44" s="461"/>
      <c r="E44" s="311" t="str">
        <f t="shared" ref="E44:E51" si="3">IF(A44&lt;&gt;"",IF(SUM(B44:D44)&lt;&gt;0,"是","否"),"是")</f>
        <v>是</v>
      </c>
    </row>
    <row r="45" s="448" customFormat="1" ht="36" customHeight="1" spans="1:5">
      <c r="A45" s="458" t="s">
        <v>2499</v>
      </c>
      <c r="B45" s="459">
        <v>44</v>
      </c>
      <c r="C45" s="460"/>
      <c r="D45" s="461"/>
      <c r="E45" s="457" t="str">
        <f t="shared" si="3"/>
        <v>是</v>
      </c>
    </row>
    <row r="46" s="448" customFormat="1" ht="36" customHeight="1" spans="1:5">
      <c r="A46" s="458" t="s">
        <v>2500</v>
      </c>
      <c r="B46" s="459">
        <v>3</v>
      </c>
      <c r="C46" s="460"/>
      <c r="D46" s="461"/>
      <c r="E46" s="457" t="str">
        <f t="shared" si="3"/>
        <v>是</v>
      </c>
    </row>
    <row r="47" ht="36" customHeight="1" spans="1:5">
      <c r="A47" s="453" t="s">
        <v>2501</v>
      </c>
      <c r="B47" s="454">
        <v>9401</v>
      </c>
      <c r="C47" s="460">
        <v>413</v>
      </c>
      <c r="D47" s="461"/>
      <c r="E47" s="311" t="str">
        <f t="shared" si="3"/>
        <v>是</v>
      </c>
    </row>
    <row r="48" s="448" customFormat="1" ht="36" customHeight="1" spans="1:5">
      <c r="A48" s="458" t="s">
        <v>2502</v>
      </c>
      <c r="B48" s="459">
        <v>149</v>
      </c>
      <c r="C48" s="460"/>
      <c r="D48" s="461"/>
      <c r="E48" s="457" t="str">
        <f t="shared" si="3"/>
        <v>是</v>
      </c>
    </row>
    <row r="49" s="448" customFormat="1" ht="36" customHeight="1" spans="1:5">
      <c r="A49" s="458" t="s">
        <v>2503</v>
      </c>
      <c r="B49" s="459">
        <v>84</v>
      </c>
      <c r="C49" s="460"/>
      <c r="D49" s="461"/>
      <c r="E49" s="457" t="str">
        <f t="shared" si="3"/>
        <v>是</v>
      </c>
    </row>
    <row r="50" s="448" customFormat="1" ht="36" customHeight="1" spans="1:5">
      <c r="A50" s="458" t="s">
        <v>2504</v>
      </c>
      <c r="B50" s="459">
        <v>95</v>
      </c>
      <c r="C50" s="460"/>
      <c r="D50" s="461"/>
      <c r="E50" s="457" t="str">
        <f t="shared" si="3"/>
        <v>是</v>
      </c>
    </row>
    <row r="51" s="448" customFormat="1" ht="36" customHeight="1" spans="1:5">
      <c r="A51" s="458" t="s">
        <v>2505</v>
      </c>
      <c r="B51" s="459">
        <v>41</v>
      </c>
      <c r="C51" s="460"/>
      <c r="D51" s="461"/>
      <c r="E51" s="457" t="str">
        <f t="shared" si="3"/>
        <v>是</v>
      </c>
    </row>
    <row r="52" s="448" customFormat="1" ht="36" customHeight="1" spans="1:5">
      <c r="A52" s="458" t="s">
        <v>2506</v>
      </c>
      <c r="B52" s="459">
        <v>258</v>
      </c>
      <c r="C52" s="460"/>
      <c r="D52" s="461"/>
      <c r="E52" s="457" t="s">
        <v>2471</v>
      </c>
    </row>
    <row r="53" s="448" customFormat="1" ht="36" customHeight="1" spans="1:5">
      <c r="A53" s="463" t="s">
        <v>2507</v>
      </c>
      <c r="B53" s="459">
        <v>10</v>
      </c>
      <c r="C53" s="460"/>
      <c r="D53" s="461"/>
      <c r="E53" s="457" t="s">
        <v>2471</v>
      </c>
    </row>
    <row r="54" s="448" customFormat="1" ht="36" customHeight="1" spans="1:5">
      <c r="A54" s="458" t="s">
        <v>2508</v>
      </c>
      <c r="B54" s="459">
        <v>3</v>
      </c>
      <c r="C54" s="460"/>
      <c r="D54" s="461"/>
      <c r="E54" s="457" t="s">
        <v>2471</v>
      </c>
    </row>
    <row r="55" s="448" customFormat="1" ht="36" customHeight="1" spans="1:5">
      <c r="A55" s="458" t="s">
        <v>2509</v>
      </c>
      <c r="B55" s="459">
        <v>76</v>
      </c>
      <c r="C55" s="460"/>
      <c r="D55" s="461"/>
      <c r="E55" s="457" t="s">
        <v>2471</v>
      </c>
    </row>
    <row r="56" s="448" customFormat="1" ht="36" customHeight="1" spans="1:5">
      <c r="A56" s="463" t="s">
        <v>2510</v>
      </c>
      <c r="B56" s="459">
        <v>2</v>
      </c>
      <c r="C56" s="460"/>
      <c r="D56" s="461"/>
      <c r="E56" s="457" t="s">
        <v>2471</v>
      </c>
    </row>
    <row r="57" s="448" customFormat="1" ht="36" customHeight="1" spans="1:5">
      <c r="A57" s="458" t="s">
        <v>2511</v>
      </c>
      <c r="B57" s="459">
        <v>192</v>
      </c>
      <c r="C57" s="460"/>
      <c r="D57" s="461"/>
      <c r="E57" s="457" t="s">
        <v>2471</v>
      </c>
    </row>
    <row r="58" s="448" customFormat="1" ht="36" customHeight="1" spans="1:5">
      <c r="A58" s="458" t="s">
        <v>2512</v>
      </c>
      <c r="B58" s="459">
        <v>13</v>
      </c>
      <c r="C58" s="460"/>
      <c r="D58" s="461"/>
      <c r="E58" s="457" t="s">
        <v>2471</v>
      </c>
    </row>
    <row r="59" s="448" customFormat="1" ht="36" customHeight="1" spans="1:5">
      <c r="A59" s="458" t="s">
        <v>2513</v>
      </c>
      <c r="B59" s="459">
        <v>40</v>
      </c>
      <c r="C59" s="460"/>
      <c r="D59" s="461"/>
      <c r="E59" s="457" t="s">
        <v>2471</v>
      </c>
    </row>
    <row r="60" s="448" customFormat="1" ht="36" customHeight="1" spans="1:5">
      <c r="A60" s="458" t="s">
        <v>2514</v>
      </c>
      <c r="B60" s="459">
        <v>329</v>
      </c>
      <c r="C60" s="460"/>
      <c r="D60" s="461"/>
      <c r="E60" s="457" t="s">
        <v>2471</v>
      </c>
    </row>
    <row r="61" s="448" customFormat="1" ht="36" customHeight="1" spans="1:5">
      <c r="A61" s="458" t="s">
        <v>2515</v>
      </c>
      <c r="B61" s="459">
        <v>150</v>
      </c>
      <c r="C61" s="460"/>
      <c r="D61" s="461"/>
      <c r="E61" s="457" t="s">
        <v>2471</v>
      </c>
    </row>
    <row r="62" s="448" customFormat="1" ht="36" customHeight="1" spans="1:5">
      <c r="A62" s="463" t="s">
        <v>2516</v>
      </c>
      <c r="B62" s="459">
        <v>121</v>
      </c>
      <c r="C62" s="460"/>
      <c r="D62" s="461"/>
      <c r="E62" s="457" t="s">
        <v>2471</v>
      </c>
    </row>
    <row r="63" s="448" customFormat="1" ht="36" customHeight="1" spans="1:5">
      <c r="A63" s="458" t="s">
        <v>2517</v>
      </c>
      <c r="B63" s="459">
        <v>405</v>
      </c>
      <c r="C63" s="460"/>
      <c r="D63" s="461"/>
      <c r="E63" s="457" t="s">
        <v>2471</v>
      </c>
    </row>
    <row r="64" s="448" customFormat="1" ht="36" customHeight="1" spans="1:5">
      <c r="A64" s="458" t="s">
        <v>2518</v>
      </c>
      <c r="B64" s="459">
        <v>295</v>
      </c>
      <c r="C64" s="460"/>
      <c r="D64" s="461"/>
      <c r="E64" s="457" t="s">
        <v>2471</v>
      </c>
    </row>
    <row r="65" s="448" customFormat="1" ht="36" customHeight="1" spans="1:5">
      <c r="A65" s="458" t="s">
        <v>2519</v>
      </c>
      <c r="B65" s="459">
        <v>868</v>
      </c>
      <c r="C65" s="460"/>
      <c r="D65" s="461"/>
      <c r="E65" s="457" t="s">
        <v>2471</v>
      </c>
    </row>
    <row r="66" s="448" customFormat="1" ht="36" customHeight="1" spans="1:5">
      <c r="A66" s="458" t="s">
        <v>2520</v>
      </c>
      <c r="B66" s="459">
        <v>200</v>
      </c>
      <c r="C66" s="460"/>
      <c r="D66" s="461"/>
      <c r="E66" s="457" t="s">
        <v>2471</v>
      </c>
    </row>
    <row r="67" s="448" customFormat="1" ht="36" customHeight="1" spans="1:5">
      <c r="A67" s="458" t="s">
        <v>2521</v>
      </c>
      <c r="B67" s="459">
        <v>124</v>
      </c>
      <c r="C67" s="460"/>
      <c r="D67" s="461"/>
      <c r="E67" s="457" t="str">
        <f>IF(A67&lt;&gt;"",IF(SUM(B67:D67)&lt;&gt;0,"是","否"),"是")</f>
        <v>是</v>
      </c>
    </row>
    <row r="68" s="448" customFormat="1" ht="36" customHeight="1" spans="1:5">
      <c r="A68" s="458" t="s">
        <v>2522</v>
      </c>
      <c r="B68" s="459">
        <v>480</v>
      </c>
      <c r="C68" s="460"/>
      <c r="D68" s="461"/>
      <c r="E68" s="457" t="str">
        <f>IF(A68&lt;&gt;"",IF(SUM(B68:D68)&lt;&gt;0,"是","否"),"是")</f>
        <v>是</v>
      </c>
    </row>
    <row r="69" s="448" customFormat="1" ht="36" customHeight="1" spans="1:5">
      <c r="A69" s="458" t="s">
        <v>2523</v>
      </c>
      <c r="B69" s="459">
        <v>4868</v>
      </c>
      <c r="C69" s="460"/>
      <c r="D69" s="461"/>
      <c r="E69" s="457" t="str">
        <f>IF(A69&lt;&gt;"",IF(SUM(B69:D69)&lt;&gt;0,"是","否"),"是")</f>
        <v>是</v>
      </c>
    </row>
    <row r="70" s="448" customFormat="1" ht="36" customHeight="1" spans="1:5">
      <c r="A70" s="458" t="s">
        <v>2524</v>
      </c>
      <c r="B70" s="459">
        <v>72</v>
      </c>
      <c r="C70" s="460"/>
      <c r="D70" s="461"/>
      <c r="E70" s="457" t="s">
        <v>2471</v>
      </c>
    </row>
    <row r="71" s="448" customFormat="1" ht="36" customHeight="1" spans="1:5">
      <c r="A71" s="464" t="s">
        <v>2525</v>
      </c>
      <c r="B71" s="465">
        <v>14</v>
      </c>
      <c r="C71" s="460"/>
      <c r="D71" s="461"/>
      <c r="E71" s="457" t="s">
        <v>2471</v>
      </c>
    </row>
    <row r="72" s="448" customFormat="1" ht="36" customHeight="1" spans="1:5">
      <c r="A72" s="458" t="s">
        <v>2526</v>
      </c>
      <c r="B72" s="459">
        <v>9</v>
      </c>
      <c r="C72" s="460"/>
      <c r="D72" s="461"/>
      <c r="E72" s="457" t="s">
        <v>2471</v>
      </c>
    </row>
    <row r="73" s="448" customFormat="1" ht="36" customHeight="1" spans="1:5">
      <c r="A73" s="458" t="s">
        <v>2527</v>
      </c>
      <c r="B73" s="459">
        <v>131</v>
      </c>
      <c r="C73" s="460"/>
      <c r="D73" s="461"/>
      <c r="E73" s="457" t="s">
        <v>2471</v>
      </c>
    </row>
    <row r="74" s="448" customFormat="1" ht="36" customHeight="1" spans="1:5">
      <c r="A74" s="458" t="s">
        <v>2528</v>
      </c>
      <c r="B74" s="459">
        <v>202</v>
      </c>
      <c r="C74" s="460"/>
      <c r="D74" s="461"/>
      <c r="E74" s="457" t="s">
        <v>2471</v>
      </c>
    </row>
    <row r="75" s="448" customFormat="1" ht="36" customHeight="1" spans="1:5">
      <c r="A75" s="458" t="s">
        <v>2529</v>
      </c>
      <c r="B75" s="459">
        <v>167</v>
      </c>
      <c r="C75" s="460"/>
      <c r="D75" s="461"/>
      <c r="E75" s="457" t="s">
        <v>2471</v>
      </c>
    </row>
    <row r="76" s="448" customFormat="1" ht="36" customHeight="1" spans="1:5">
      <c r="A76" s="458" t="s">
        <v>2530</v>
      </c>
      <c r="B76" s="459">
        <v>7</v>
      </c>
      <c r="C76" s="460"/>
      <c r="D76" s="461"/>
      <c r="E76" s="457" t="s">
        <v>2471</v>
      </c>
    </row>
    <row r="77" ht="36" customHeight="1" spans="1:5">
      <c r="A77" s="453" t="s">
        <v>2531</v>
      </c>
      <c r="B77" s="454">
        <v>3064</v>
      </c>
      <c r="C77" s="460">
        <v>60</v>
      </c>
      <c r="D77" s="461"/>
      <c r="E77" s="311" t="str">
        <f t="shared" ref="E77:E90" si="4">IF(A77&lt;&gt;"",IF(SUM(B77:D77)&lt;&gt;0,"是","否"),"是")</f>
        <v>是</v>
      </c>
    </row>
    <row r="78" s="448" customFormat="1" ht="36" customHeight="1" spans="1:5">
      <c r="A78" s="458" t="s">
        <v>2532</v>
      </c>
      <c r="B78" s="459">
        <v>1209</v>
      </c>
      <c r="C78" s="460"/>
      <c r="D78" s="461"/>
      <c r="E78" s="457" t="str">
        <f t="shared" si="4"/>
        <v>是</v>
      </c>
    </row>
    <row r="79" s="448" customFormat="1" ht="36" customHeight="1" spans="1:5">
      <c r="A79" s="458" t="s">
        <v>2533</v>
      </c>
      <c r="B79" s="459">
        <v>122</v>
      </c>
      <c r="C79" s="460"/>
      <c r="D79" s="461"/>
      <c r="E79" s="457" t="s">
        <v>2471</v>
      </c>
    </row>
    <row r="80" s="448" customFormat="1" ht="36" customHeight="1" spans="1:5">
      <c r="A80" s="458" t="s">
        <v>2534</v>
      </c>
      <c r="B80" s="459">
        <v>125</v>
      </c>
      <c r="C80" s="460"/>
      <c r="D80" s="461"/>
      <c r="E80" s="457" t="str">
        <f t="shared" si="4"/>
        <v>是</v>
      </c>
    </row>
    <row r="81" s="448" customFormat="1" ht="36" customHeight="1" spans="1:5">
      <c r="A81" s="458" t="s">
        <v>2535</v>
      </c>
      <c r="B81" s="459">
        <v>157</v>
      </c>
      <c r="C81" s="460"/>
      <c r="D81" s="461"/>
      <c r="E81" s="457" t="str">
        <f t="shared" si="4"/>
        <v>是</v>
      </c>
    </row>
    <row r="82" s="448" customFormat="1" ht="36" customHeight="1" spans="1:5">
      <c r="A82" s="458" t="s">
        <v>2536</v>
      </c>
      <c r="B82" s="459">
        <v>114</v>
      </c>
      <c r="C82" s="460"/>
      <c r="D82" s="461"/>
      <c r="E82" s="457" t="str">
        <f t="shared" si="4"/>
        <v>是</v>
      </c>
    </row>
    <row r="83" s="448" customFormat="1" ht="36" customHeight="1" spans="1:5">
      <c r="A83" s="458" t="s">
        <v>2537</v>
      </c>
      <c r="B83" s="459">
        <v>462</v>
      </c>
      <c r="C83" s="460"/>
      <c r="D83" s="461"/>
      <c r="E83" s="457" t="str">
        <f t="shared" si="4"/>
        <v>是</v>
      </c>
    </row>
    <row r="84" s="448" customFormat="1" ht="36" customHeight="1" spans="1:5">
      <c r="A84" s="458" t="s">
        <v>2538</v>
      </c>
      <c r="B84" s="459">
        <v>298</v>
      </c>
      <c r="C84" s="460"/>
      <c r="D84" s="461"/>
      <c r="E84" s="457" t="str">
        <f t="shared" si="4"/>
        <v>是</v>
      </c>
    </row>
    <row r="85" s="448" customFormat="1" ht="36" customHeight="1" spans="1:5">
      <c r="A85" s="458" t="s">
        <v>2539</v>
      </c>
      <c r="B85" s="459">
        <v>511</v>
      </c>
      <c r="C85" s="460"/>
      <c r="D85" s="461"/>
      <c r="E85" s="457" t="str">
        <f t="shared" si="4"/>
        <v>是</v>
      </c>
    </row>
    <row r="86" s="448" customFormat="1" ht="36" customHeight="1" spans="1:5">
      <c r="A86" s="458" t="s">
        <v>2540</v>
      </c>
      <c r="B86" s="459">
        <v>20</v>
      </c>
      <c r="C86" s="460"/>
      <c r="D86" s="461"/>
      <c r="E86" s="457" t="str">
        <f t="shared" si="4"/>
        <v>是</v>
      </c>
    </row>
    <row r="87" s="448" customFormat="1" ht="36" customHeight="1" spans="1:5">
      <c r="A87" s="458" t="s">
        <v>2541</v>
      </c>
      <c r="B87" s="459">
        <v>48</v>
      </c>
      <c r="C87" s="460"/>
      <c r="D87" s="461"/>
      <c r="E87" s="457" t="str">
        <f t="shared" si="4"/>
        <v>是</v>
      </c>
    </row>
    <row r="88" ht="36" customHeight="1" spans="1:5">
      <c r="A88" s="453" t="s">
        <v>2542</v>
      </c>
      <c r="B88" s="454">
        <v>0</v>
      </c>
      <c r="C88" s="460">
        <v>4418</v>
      </c>
      <c r="D88" s="461"/>
      <c r="E88" s="311" t="str">
        <f t="shared" si="4"/>
        <v>是</v>
      </c>
    </row>
    <row r="89" s="448" customFormat="1" ht="36" customHeight="1" spans="1:5">
      <c r="A89" s="453" t="s">
        <v>2543</v>
      </c>
      <c r="B89" s="466">
        <v>465</v>
      </c>
      <c r="C89" s="460"/>
      <c r="D89" s="461"/>
      <c r="E89" s="457" t="str">
        <f t="shared" si="4"/>
        <v>是</v>
      </c>
    </row>
    <row r="90" s="448" customFormat="1" ht="36" customHeight="1" spans="1:5">
      <c r="A90" s="458" t="s">
        <v>2544</v>
      </c>
      <c r="B90" s="459">
        <v>465</v>
      </c>
      <c r="C90" s="460"/>
      <c r="D90" s="461"/>
      <c r="E90" s="457" t="str">
        <f t="shared" si="4"/>
        <v>是</v>
      </c>
    </row>
    <row r="91" ht="36" customHeight="1" spans="1:5">
      <c r="A91" s="453" t="s">
        <v>2545</v>
      </c>
      <c r="B91" s="454">
        <v>2210</v>
      </c>
      <c r="C91" s="460"/>
      <c r="D91" s="461"/>
      <c r="E91" s="311" t="str">
        <f t="shared" ref="E91:E107" si="5">IF(A91&lt;&gt;"",IF(SUM(B91:D91)&lt;&gt;0,"是","否"),"是")</f>
        <v>是</v>
      </c>
    </row>
    <row r="92" s="448" customFormat="1" ht="36" customHeight="1" spans="1:5">
      <c r="A92" s="458" t="s">
        <v>2546</v>
      </c>
      <c r="B92" s="459">
        <v>81</v>
      </c>
      <c r="C92" s="460"/>
      <c r="D92" s="461"/>
      <c r="E92" s="457" t="str">
        <f t="shared" si="5"/>
        <v>是</v>
      </c>
    </row>
    <row r="93" s="448" customFormat="1" ht="36" customHeight="1" spans="1:5">
      <c r="A93" s="463" t="s">
        <v>2547</v>
      </c>
      <c r="B93" s="459">
        <v>81</v>
      </c>
      <c r="C93" s="460"/>
      <c r="D93" s="461"/>
      <c r="E93" s="457" t="str">
        <f t="shared" si="5"/>
        <v>是</v>
      </c>
    </row>
    <row r="94" s="448" customFormat="1" ht="36" customHeight="1" spans="1:5">
      <c r="A94" s="458" t="s">
        <v>2548</v>
      </c>
      <c r="B94" s="459">
        <v>517</v>
      </c>
      <c r="C94" s="460"/>
      <c r="D94" s="461"/>
      <c r="E94" s="457" t="str">
        <f t="shared" si="5"/>
        <v>是</v>
      </c>
    </row>
    <row r="95" s="448" customFormat="1" ht="36" customHeight="1" spans="1:5">
      <c r="A95" s="458" t="s">
        <v>2549</v>
      </c>
      <c r="B95" s="459">
        <v>20</v>
      </c>
      <c r="C95" s="460"/>
      <c r="D95" s="461"/>
      <c r="E95" s="457" t="str">
        <f t="shared" si="5"/>
        <v>是</v>
      </c>
    </row>
    <row r="96" s="448" customFormat="1" ht="36" customHeight="1" spans="1:5">
      <c r="A96" s="458" t="s">
        <v>2550</v>
      </c>
      <c r="B96" s="459">
        <v>146</v>
      </c>
      <c r="C96" s="460"/>
      <c r="D96" s="461"/>
      <c r="E96" s="457" t="str">
        <f t="shared" si="5"/>
        <v>是</v>
      </c>
    </row>
    <row r="97" s="448" customFormat="1" ht="36" customHeight="1" spans="1:5">
      <c r="A97" s="458" t="s">
        <v>2551</v>
      </c>
      <c r="B97" s="459">
        <v>210</v>
      </c>
      <c r="C97" s="460"/>
      <c r="D97" s="461"/>
      <c r="E97" s="457" t="str">
        <f t="shared" si="5"/>
        <v>是</v>
      </c>
    </row>
    <row r="98" s="448" customFormat="1" ht="36" customHeight="1" spans="1:5">
      <c r="A98" s="458" t="s">
        <v>2552</v>
      </c>
      <c r="B98" s="459">
        <v>132</v>
      </c>
      <c r="C98" s="460"/>
      <c r="D98" s="461"/>
      <c r="E98" s="457" t="str">
        <f t="shared" si="5"/>
        <v>是</v>
      </c>
    </row>
    <row r="99" s="448" customFormat="1" ht="36" customHeight="1" spans="1:5">
      <c r="A99" s="458" t="s">
        <v>2553</v>
      </c>
      <c r="B99" s="459">
        <v>100</v>
      </c>
      <c r="C99" s="460"/>
      <c r="D99" s="461"/>
      <c r="E99" s="457" t="str">
        <f t="shared" si="5"/>
        <v>是</v>
      </c>
    </row>
    <row r="100" s="448" customFormat="1" ht="36" customHeight="1" spans="1:5">
      <c r="A100" s="458" t="s">
        <v>2554</v>
      </c>
      <c r="B100" s="459">
        <v>50</v>
      </c>
      <c r="C100" s="460"/>
      <c r="D100" s="461"/>
      <c r="E100" s="457" t="str">
        <f t="shared" si="5"/>
        <v>是</v>
      </c>
    </row>
    <row r="101" s="448" customFormat="1" ht="36" customHeight="1" spans="1:5">
      <c r="A101" s="458" t="s">
        <v>2555</v>
      </c>
      <c r="B101" s="459">
        <v>18</v>
      </c>
      <c r="C101" s="460"/>
      <c r="D101" s="461"/>
      <c r="E101" s="457" t="str">
        <f t="shared" si="5"/>
        <v>是</v>
      </c>
    </row>
    <row r="102" s="448" customFormat="1" ht="36" customHeight="1" spans="1:5">
      <c r="A102" s="458" t="s">
        <v>2556</v>
      </c>
      <c r="B102" s="459">
        <v>310</v>
      </c>
      <c r="C102" s="460"/>
      <c r="D102" s="461"/>
      <c r="E102" s="457" t="str">
        <f t="shared" si="5"/>
        <v>是</v>
      </c>
    </row>
    <row r="103" s="448" customFormat="1" ht="36" customHeight="1" spans="1:5">
      <c r="A103" s="458" t="s">
        <v>2557</v>
      </c>
      <c r="B103" s="459">
        <v>544</v>
      </c>
      <c r="C103" s="460"/>
      <c r="D103" s="461"/>
      <c r="E103" s="457" t="str">
        <f t="shared" si="5"/>
        <v>是</v>
      </c>
    </row>
    <row r="104" ht="36" customHeight="1" spans="1:5">
      <c r="A104" s="453" t="s">
        <v>2558</v>
      </c>
      <c r="B104" s="454">
        <v>567</v>
      </c>
      <c r="C104" s="460"/>
      <c r="D104" s="461"/>
      <c r="E104" s="311" t="str">
        <f t="shared" si="5"/>
        <v>是</v>
      </c>
    </row>
    <row r="105" s="448" customFormat="1" ht="36" customHeight="1" spans="1:5">
      <c r="A105" s="463" t="s">
        <v>2559</v>
      </c>
      <c r="B105" s="459">
        <v>567</v>
      </c>
      <c r="C105" s="460"/>
      <c r="D105" s="461"/>
      <c r="E105" s="457" t="str">
        <f t="shared" si="5"/>
        <v>是</v>
      </c>
    </row>
    <row r="106" ht="36" customHeight="1" spans="1:5">
      <c r="A106" s="453" t="s">
        <v>2560</v>
      </c>
      <c r="B106" s="454">
        <v>0</v>
      </c>
      <c r="C106" s="460"/>
      <c r="D106" s="461">
        <v>5000</v>
      </c>
      <c r="E106" s="311" t="str">
        <f t="shared" si="5"/>
        <v>是</v>
      </c>
    </row>
    <row r="107" ht="36" customHeight="1" spans="1:5">
      <c r="A107" s="453" t="s">
        <v>2561</v>
      </c>
      <c r="B107" s="454">
        <v>0</v>
      </c>
      <c r="C107" s="460">
        <v>3800</v>
      </c>
      <c r="D107" s="461"/>
      <c r="E107" s="311" t="str">
        <f t="shared" si="5"/>
        <v>是</v>
      </c>
    </row>
    <row r="108" ht="36" customHeight="1" spans="1:5">
      <c r="A108" s="453" t="s">
        <v>2562</v>
      </c>
      <c r="B108" s="454">
        <v>0</v>
      </c>
      <c r="C108" s="460">
        <v>1257</v>
      </c>
      <c r="D108" s="461"/>
      <c r="E108" s="311" t="str">
        <f t="shared" ref="E108:E120" si="6">IF(A108&lt;&gt;"",IF(SUM(B108:D108)&lt;&gt;0,"是","否"),"是")</f>
        <v>是</v>
      </c>
    </row>
    <row r="109" ht="36" customHeight="1" spans="1:5">
      <c r="A109" s="453" t="s">
        <v>2563</v>
      </c>
      <c r="B109" s="454">
        <v>759</v>
      </c>
      <c r="C109" s="460">
        <v>2163</v>
      </c>
      <c r="D109" s="461"/>
      <c r="E109" s="311" t="str">
        <f t="shared" si="6"/>
        <v>是</v>
      </c>
    </row>
    <row r="110" s="448" customFormat="1" ht="36" customHeight="1" spans="1:5">
      <c r="A110" s="463" t="s">
        <v>2564</v>
      </c>
      <c r="B110" s="459">
        <v>748</v>
      </c>
      <c r="C110" s="460"/>
      <c r="D110" s="461"/>
      <c r="E110" s="457" t="str">
        <f t="shared" si="6"/>
        <v>是</v>
      </c>
    </row>
    <row r="111" s="448" customFormat="1" ht="36" customHeight="1" spans="1:5">
      <c r="A111" s="463" t="s">
        <v>2565</v>
      </c>
      <c r="B111" s="459">
        <v>11</v>
      </c>
      <c r="C111" s="460"/>
      <c r="D111" s="461"/>
      <c r="E111" s="457" t="str">
        <f t="shared" si="6"/>
        <v>是</v>
      </c>
    </row>
    <row r="112" ht="36" customHeight="1" spans="1:5">
      <c r="A112" s="453" t="s">
        <v>2566</v>
      </c>
      <c r="B112" s="454">
        <v>945</v>
      </c>
      <c r="E112" s="311" t="str">
        <f t="shared" si="6"/>
        <v>是</v>
      </c>
    </row>
    <row r="113" s="448" customFormat="1" ht="36" customHeight="1" spans="1:5">
      <c r="A113" s="463" t="s">
        <v>2567</v>
      </c>
      <c r="B113" s="459">
        <v>494</v>
      </c>
      <c r="C113" s="460"/>
      <c r="D113" s="461"/>
      <c r="E113" s="457" t="str">
        <f t="shared" si="6"/>
        <v>是</v>
      </c>
    </row>
    <row r="114" s="448" customFormat="1" ht="36" customHeight="1" spans="1:5">
      <c r="A114" s="463" t="s">
        <v>2567</v>
      </c>
      <c r="B114" s="459">
        <v>450</v>
      </c>
      <c r="C114" s="460"/>
      <c r="D114" s="461"/>
      <c r="E114" s="457" t="str">
        <f t="shared" si="6"/>
        <v>是</v>
      </c>
    </row>
    <row r="115" ht="36" customHeight="1" spans="1:5">
      <c r="A115" s="453" t="s">
        <v>2568</v>
      </c>
      <c r="B115" s="390">
        <v>0</v>
      </c>
      <c r="E115" s="311" t="str">
        <f t="shared" si="6"/>
        <v>否</v>
      </c>
    </row>
    <row r="116" ht="36" customHeight="1" spans="1:5">
      <c r="A116" s="453" t="s">
        <v>2569</v>
      </c>
      <c r="B116" s="454">
        <v>4287</v>
      </c>
      <c r="E116" s="311" t="str">
        <f t="shared" si="6"/>
        <v>是</v>
      </c>
    </row>
    <row r="117" s="448" customFormat="1" ht="36" customHeight="1" spans="1:5">
      <c r="A117" s="463" t="s">
        <v>2570</v>
      </c>
      <c r="B117" s="459">
        <v>4269</v>
      </c>
      <c r="C117" s="460"/>
      <c r="D117" s="461"/>
      <c r="E117" s="457" t="str">
        <f t="shared" si="6"/>
        <v>是</v>
      </c>
    </row>
    <row r="118" s="448" customFormat="1" ht="36" customHeight="1" spans="1:5">
      <c r="A118" s="463" t="s">
        <v>2571</v>
      </c>
      <c r="B118" s="459">
        <v>18</v>
      </c>
      <c r="C118" s="460"/>
      <c r="D118" s="461"/>
      <c r="E118" s="457" t="str">
        <f t="shared" si="6"/>
        <v>是</v>
      </c>
    </row>
    <row r="119" ht="36" customHeight="1" spans="1:5">
      <c r="A119" s="453" t="s">
        <v>2572</v>
      </c>
      <c r="B119" s="454">
        <v>0</v>
      </c>
      <c r="E119" s="311" t="str">
        <f t="shared" si="6"/>
        <v>否</v>
      </c>
    </row>
    <row r="120" ht="36" customHeight="1" spans="1:5">
      <c r="A120" s="467" t="s">
        <v>2573</v>
      </c>
      <c r="B120" s="454">
        <v>28042</v>
      </c>
      <c r="E120" s="311" t="str">
        <f t="shared" si="6"/>
        <v>是</v>
      </c>
    </row>
  </sheetData>
  <autoFilter ref="A3:E120"/>
  <mergeCells count="1">
    <mergeCell ref="A1:D1"/>
  </mergeCells>
  <conditionalFormatting sqref="E4:E120">
    <cfRule type="cellIs" dxfId="1413" priority="2" stopIfTrue="1" operator="lessThan">
      <formula>0</formula>
    </cfRule>
  </conditionalFormatting>
  <printOptions horizontalCentered="1"/>
  <pageMargins left="0.471527777777778" right="0.393055555555556" top="0.747916666666667" bottom="0.747916666666667" header="0.313888888888889" footer="0.313888888888889"/>
  <pageSetup paperSize="9" scale="75" orientation="portrait"/>
  <headerFooter alignWithMargins="0">
    <oddFooter>&amp;C&amp;16- &amp;P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tabColor rgb="FF00B0F0"/>
  </sheetPr>
  <dimension ref="A1:F19"/>
  <sheetViews>
    <sheetView showGridLines="0" showZeros="0" view="pageBreakPreview" zoomScaleNormal="85" zoomScaleSheetLayoutView="100" workbookViewId="0">
      <selection activeCell="D12" sqref="D12"/>
    </sheetView>
  </sheetViews>
  <sheetFormatPr defaultColWidth="9" defaultRowHeight="15.6" outlineLevelCol="5"/>
  <cols>
    <col min="1" max="1" width="43.6666666666667" style="367" customWidth="1"/>
    <col min="2" max="2" width="20.6666666666667" style="369" customWidth="1"/>
    <col min="3" max="3" width="20.6666666666667" style="367" customWidth="1"/>
    <col min="4" max="4" width="20" style="368" customWidth="1"/>
    <col min="5" max="5" width="12.6666666666667" style="367"/>
    <col min="6" max="16377" width="9" style="367"/>
    <col min="16378" max="16379" width="35.6666666666667" style="367"/>
    <col min="16380" max="16384" width="9" style="367"/>
  </cols>
  <sheetData>
    <row r="1" ht="45" customHeight="1" spans="1:4">
      <c r="A1" s="434" t="s">
        <v>2574</v>
      </c>
      <c r="B1" s="434"/>
      <c r="C1" s="434"/>
      <c r="D1" s="434"/>
    </row>
    <row r="2" ht="20.1" customHeight="1" spans="1:4">
      <c r="A2" s="435"/>
      <c r="B2" s="435"/>
      <c r="C2" s="436"/>
      <c r="D2" s="437" t="s">
        <v>2</v>
      </c>
    </row>
    <row r="3" s="433" customFormat="1" ht="45" customHeight="1" spans="1:4">
      <c r="A3" s="424" t="s">
        <v>2575</v>
      </c>
      <c r="B3" s="424" t="s">
        <v>2573</v>
      </c>
      <c r="C3" s="438" t="s">
        <v>2576</v>
      </c>
      <c r="D3" s="438" t="s">
        <v>2577</v>
      </c>
    </row>
    <row r="4" ht="36" customHeight="1" spans="1:4">
      <c r="A4" s="439" t="s">
        <v>2578</v>
      </c>
      <c r="B4" s="440">
        <v>684469</v>
      </c>
      <c r="C4" s="440">
        <v>25120</v>
      </c>
      <c r="D4" s="440">
        <v>659349</v>
      </c>
    </row>
    <row r="5" ht="36" customHeight="1" spans="1:6">
      <c r="A5" s="441" t="s">
        <v>2579</v>
      </c>
      <c r="B5" s="442">
        <f t="shared" ref="B5:B14" si="0">SUM(C5:D5)</f>
        <v>128038</v>
      </c>
      <c r="C5" s="442">
        <v>13291</v>
      </c>
      <c r="D5" s="443">
        <v>114747</v>
      </c>
      <c r="F5" s="367" t="s">
        <v>2580</v>
      </c>
    </row>
    <row r="6" ht="36" customHeight="1" spans="1:4">
      <c r="A6" s="441" t="s">
        <v>2581</v>
      </c>
      <c r="B6" s="442">
        <f t="shared" si="0"/>
        <v>78085</v>
      </c>
      <c r="C6" s="442">
        <v>1295</v>
      </c>
      <c r="D6" s="443">
        <v>76790</v>
      </c>
    </row>
    <row r="7" ht="36" customHeight="1" spans="1:4">
      <c r="A7" s="441" t="s">
        <v>2582</v>
      </c>
      <c r="B7" s="442">
        <f t="shared" si="0"/>
        <v>58071</v>
      </c>
      <c r="C7" s="442">
        <v>4383</v>
      </c>
      <c r="D7" s="443">
        <v>53688</v>
      </c>
    </row>
    <row r="8" ht="36" customHeight="1" spans="1:4">
      <c r="A8" s="441" t="s">
        <v>2583</v>
      </c>
      <c r="B8" s="442">
        <f t="shared" si="0"/>
        <v>94671</v>
      </c>
      <c r="C8" s="442">
        <v>1450</v>
      </c>
      <c r="D8" s="442">
        <v>93221</v>
      </c>
    </row>
    <row r="9" ht="36" customHeight="1" spans="1:4">
      <c r="A9" s="441" t="s">
        <v>2584</v>
      </c>
      <c r="B9" s="442">
        <f t="shared" si="0"/>
        <v>66633</v>
      </c>
      <c r="C9" s="442">
        <v>2800</v>
      </c>
      <c r="D9" s="442">
        <v>63833</v>
      </c>
    </row>
    <row r="10" ht="36" customHeight="1" spans="1:4">
      <c r="A10" s="441" t="s">
        <v>2585</v>
      </c>
      <c r="B10" s="442">
        <f t="shared" si="0"/>
        <v>66676</v>
      </c>
      <c r="C10" s="442">
        <v>2833</v>
      </c>
      <c r="D10" s="443">
        <v>63843</v>
      </c>
    </row>
    <row r="11" ht="36" customHeight="1" spans="1:4">
      <c r="A11" s="441" t="s">
        <v>2586</v>
      </c>
      <c r="B11" s="442">
        <f t="shared" si="0"/>
        <v>57766</v>
      </c>
      <c r="C11" s="442">
        <v>2714</v>
      </c>
      <c r="D11" s="443">
        <v>55052</v>
      </c>
    </row>
    <row r="12" ht="36" customHeight="1" spans="1:4">
      <c r="A12" s="441" t="s">
        <v>2587</v>
      </c>
      <c r="B12" s="442">
        <f t="shared" si="0"/>
        <v>63494</v>
      </c>
      <c r="C12" s="442">
        <v>-3812</v>
      </c>
      <c r="D12" s="443">
        <v>67306</v>
      </c>
    </row>
    <row r="13" ht="36" customHeight="1" spans="1:4">
      <c r="A13" s="441" t="s">
        <v>2588</v>
      </c>
      <c r="B13" s="442">
        <f t="shared" si="0"/>
        <v>75340</v>
      </c>
      <c r="C13" s="442">
        <v>4471</v>
      </c>
      <c r="D13" s="443">
        <v>70869</v>
      </c>
    </row>
    <row r="14" ht="36" customHeight="1" spans="1:4">
      <c r="A14" s="441" t="s">
        <v>2589</v>
      </c>
      <c r="B14" s="442">
        <f t="shared" si="0"/>
        <v>-4305</v>
      </c>
      <c r="C14" s="442">
        <v>-4305</v>
      </c>
      <c r="D14" s="443"/>
    </row>
    <row r="15" ht="36" customHeight="1" spans="1:4">
      <c r="A15" s="439" t="s">
        <v>2590</v>
      </c>
      <c r="B15" s="440">
        <v>1176335</v>
      </c>
      <c r="C15" s="440">
        <v>25120</v>
      </c>
      <c r="D15" s="440">
        <v>1151215</v>
      </c>
    </row>
    <row r="16" spans="2:4">
      <c r="B16" s="444"/>
      <c r="C16" s="445"/>
      <c r="D16" s="446"/>
    </row>
    <row r="17" spans="3:3">
      <c r="C17" s="447"/>
    </row>
    <row r="18" spans="3:3">
      <c r="C18" s="447"/>
    </row>
    <row r="19" spans="3:3">
      <c r="C19" s="447"/>
    </row>
  </sheetData>
  <mergeCells count="1">
    <mergeCell ref="A1:D1"/>
  </mergeCells>
  <conditionalFormatting sqref="D1">
    <cfRule type="cellIs" dxfId="1414" priority="4" stopIfTrue="1" operator="greaterThanOrEqual">
      <formula>10</formula>
    </cfRule>
    <cfRule type="cellIs" dxfId="1415" priority="5" stopIfTrue="1" operator="lessThanOrEqual">
      <formula>-1</formula>
    </cfRule>
  </conditionalFormatting>
  <conditionalFormatting sqref="B3:C3">
    <cfRule type="cellIs" dxfId="1416" priority="3" stopIfTrue="1" operator="lessThanOrEqual">
      <formula>-1</formula>
    </cfRule>
  </conditionalFormatting>
  <conditionalFormatting sqref="B4:C4">
    <cfRule type="cellIs" dxfId="1417" priority="2" stopIfTrue="1" operator="lessThanOrEqual">
      <formula>-1</formula>
    </cfRule>
  </conditionalFormatting>
  <conditionalFormatting sqref="B5:C5 B6 C6:C7 C9:C11">
    <cfRule type="cellIs" dxfId="1418" priority="1" stopIfTrue="1" operator="lessThanOrEqual">
      <formula>-1</formula>
    </cfRule>
  </conditionalFormatting>
  <printOptions horizontalCentered="1"/>
  <pageMargins left="0.471527777777778" right="0.393055555555556" top="0.747916666666667" bottom="0.747916666666667" header="0.313888888888889" footer="0.313888888888889"/>
  <pageSetup paperSize="9" scale="75" orientation="portrait"/>
  <headerFooter alignWithMargins="0">
    <oddFooter>&amp;C&amp;16- &amp;P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E11"/>
  <sheetViews>
    <sheetView workbookViewId="0">
      <selection activeCell="A11" sqref="A11:E11"/>
    </sheetView>
  </sheetViews>
  <sheetFormatPr defaultColWidth="9" defaultRowHeight="14.4" outlineLevelCol="4"/>
  <cols>
    <col min="1" max="1" width="37.7777777777778" style="397" customWidth="1"/>
    <col min="2" max="2" width="22" style="397" customWidth="1"/>
    <col min="3" max="4" width="23.8888888888889" style="397" customWidth="1"/>
    <col min="5" max="5" width="24.4444444444444" style="397" customWidth="1"/>
    <col min="6" max="248" width="9" style="397"/>
    <col min="249" max="16384" width="9" style="1"/>
  </cols>
  <sheetData>
    <row r="1" s="397" customFormat="1" ht="40.5" customHeight="1" spans="1:5">
      <c r="A1" s="399" t="s">
        <v>2591</v>
      </c>
      <c r="B1" s="399"/>
      <c r="C1" s="399"/>
      <c r="D1" s="399"/>
      <c r="E1" s="399"/>
    </row>
    <row r="2" s="397" customFormat="1" ht="16.95" customHeight="1" spans="1:5">
      <c r="A2" s="417"/>
      <c r="B2" s="417"/>
      <c r="C2" s="417"/>
      <c r="D2" s="418"/>
      <c r="E2" s="419" t="s">
        <v>2</v>
      </c>
    </row>
    <row r="3" s="1" customFormat="1" ht="24.9" customHeight="1" spans="1:5">
      <c r="A3" s="420" t="s">
        <v>4</v>
      </c>
      <c r="B3" s="420" t="s">
        <v>130</v>
      </c>
      <c r="C3" s="420" t="s">
        <v>6</v>
      </c>
      <c r="D3" s="421" t="s">
        <v>2592</v>
      </c>
      <c r="E3" s="422"/>
    </row>
    <row r="4" s="1" customFormat="1" ht="24.9" customHeight="1" spans="1:5">
      <c r="A4" s="423"/>
      <c r="B4" s="423"/>
      <c r="C4" s="423"/>
      <c r="D4" s="424" t="s">
        <v>2593</v>
      </c>
      <c r="E4" s="424" t="s">
        <v>2594</v>
      </c>
    </row>
    <row r="5" s="397" customFormat="1" ht="34.95" customHeight="1" spans="1:5">
      <c r="A5" s="425" t="s">
        <v>2573</v>
      </c>
      <c r="B5" s="426">
        <v>4637.68</v>
      </c>
      <c r="C5" s="426">
        <v>4546.88</v>
      </c>
      <c r="D5" s="427">
        <f t="shared" ref="D5:D10" si="0">C5-B5</f>
        <v>-90.8</v>
      </c>
      <c r="E5" s="428">
        <f t="shared" ref="E5:E10" si="1">(C5-B5)/B5</f>
        <v>-0.0196</v>
      </c>
    </row>
    <row r="6" s="397" customFormat="1" ht="34.95" customHeight="1" spans="1:5">
      <c r="A6" s="429" t="s">
        <v>2595</v>
      </c>
      <c r="B6" s="426">
        <v>400</v>
      </c>
      <c r="C6" s="426">
        <v>360</v>
      </c>
      <c r="D6" s="427">
        <f t="shared" si="0"/>
        <v>-40</v>
      </c>
      <c r="E6" s="428">
        <f t="shared" si="1"/>
        <v>-0.1</v>
      </c>
    </row>
    <row r="7" s="397" customFormat="1" ht="34.95" customHeight="1" spans="1:5">
      <c r="A7" s="429" t="s">
        <v>2596</v>
      </c>
      <c r="B7" s="426">
        <v>1741.58</v>
      </c>
      <c r="C7" s="426">
        <v>1690.78</v>
      </c>
      <c r="D7" s="427">
        <f t="shared" si="0"/>
        <v>-50.8</v>
      </c>
      <c r="E7" s="428">
        <f t="shared" si="1"/>
        <v>-0.0292</v>
      </c>
    </row>
    <row r="8" s="397" customFormat="1" ht="34.95" customHeight="1" spans="1:5">
      <c r="A8" s="429" t="s">
        <v>2597</v>
      </c>
      <c r="B8" s="426">
        <v>2496.1</v>
      </c>
      <c r="C8" s="426">
        <v>2496.1</v>
      </c>
      <c r="D8" s="427">
        <f t="shared" si="0"/>
        <v>0</v>
      </c>
      <c r="E8" s="428">
        <f t="shared" si="1"/>
        <v>0</v>
      </c>
    </row>
    <row r="9" s="397" customFormat="1" ht="34.95" customHeight="1" spans="1:5">
      <c r="A9" s="430" t="s">
        <v>2598</v>
      </c>
      <c r="B9" s="426">
        <v>500</v>
      </c>
      <c r="C9" s="426">
        <v>500</v>
      </c>
      <c r="D9" s="427">
        <f t="shared" si="0"/>
        <v>0</v>
      </c>
      <c r="E9" s="428">
        <f t="shared" si="1"/>
        <v>0</v>
      </c>
    </row>
    <row r="10" s="397" customFormat="1" ht="34.95" customHeight="1" spans="1:5">
      <c r="A10" s="430" t="s">
        <v>2599</v>
      </c>
      <c r="B10" s="426">
        <v>1996.1</v>
      </c>
      <c r="C10" s="426">
        <v>1996.1</v>
      </c>
      <c r="D10" s="427">
        <f t="shared" si="0"/>
        <v>0</v>
      </c>
      <c r="E10" s="428">
        <f t="shared" si="1"/>
        <v>0</v>
      </c>
    </row>
    <row r="11" s="397" customFormat="1" ht="148.2" customHeight="1" spans="1:5">
      <c r="A11" s="431" t="s">
        <v>2600</v>
      </c>
      <c r="B11" s="432"/>
      <c r="C11" s="432"/>
      <c r="D11" s="432"/>
      <c r="E11" s="432"/>
    </row>
  </sheetData>
  <mergeCells count="6">
    <mergeCell ref="A1:E1"/>
    <mergeCell ref="D3:E3"/>
    <mergeCell ref="A11:E11"/>
    <mergeCell ref="A3:A4"/>
    <mergeCell ref="B3:B4"/>
    <mergeCell ref="C3:C4"/>
  </mergeCells>
  <printOptions horizontalCentered="1"/>
  <pageMargins left="0.707638888888889" right="0.707638888888889" top="0.751388888888889" bottom="0.751388888888889" header="0.30625" footer="0.30625"/>
  <pageSetup paperSize="9" fitToHeight="200" orientation="landscape"/>
  <headerFooter>
    <oddFooter>&amp;C&amp;16- &amp;P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tabColor rgb="FF00B0F0"/>
  </sheetPr>
  <dimension ref="A1:F50"/>
  <sheetViews>
    <sheetView showGridLines="0" showZeros="0" view="pageBreakPreview" zoomScaleNormal="115" zoomScaleSheetLayoutView="100" workbookViewId="0">
      <pane ySplit="3" topLeftCell="A34" activePane="bottomLeft" state="frozen"/>
      <selection/>
      <selection pane="bottomLeft" activeCell="B30" sqref="B30"/>
    </sheetView>
  </sheetViews>
  <sheetFormatPr defaultColWidth="9" defaultRowHeight="15.6" outlineLevelCol="5"/>
  <cols>
    <col min="1" max="1" width="20.6666666666667" style="367" hidden="1" customWidth="1"/>
    <col min="2" max="2" width="50.7777777777778" style="367" customWidth="1"/>
    <col min="3" max="4" width="20.6666666666667" style="367" customWidth="1"/>
    <col min="5" max="5" width="20.6666666666667" style="368" customWidth="1"/>
    <col min="6" max="6" width="11" style="367" customWidth="1"/>
    <col min="7" max="16357" width="9" style="367"/>
    <col min="16358" max="16358" width="45.6666666666667" style="367"/>
    <col min="16359" max="16384" width="9" style="367"/>
  </cols>
  <sheetData>
    <row r="1" s="397" customFormat="1" ht="40.5" customHeight="1" spans="1:5">
      <c r="A1" s="399" t="s">
        <v>2601</v>
      </c>
      <c r="B1" s="399"/>
      <c r="C1" s="399"/>
      <c r="D1" s="399"/>
      <c r="E1" s="399"/>
    </row>
    <row r="2" s="365" customFormat="1" ht="20.1" customHeight="1" spans="1:6">
      <c r="A2" s="370"/>
      <c r="B2" s="371"/>
      <c r="C2" s="372"/>
      <c r="D2" s="371"/>
      <c r="E2" s="373" t="s">
        <v>2</v>
      </c>
      <c r="F2" s="370"/>
    </row>
    <row r="3" s="366" customFormat="1" ht="45" customHeight="1" spans="1:6">
      <c r="A3" s="374" t="s">
        <v>3</v>
      </c>
      <c r="B3" s="375" t="s">
        <v>4</v>
      </c>
      <c r="C3" s="194" t="s">
        <v>5</v>
      </c>
      <c r="D3" s="194" t="s">
        <v>6</v>
      </c>
      <c r="E3" s="194" t="s">
        <v>7</v>
      </c>
      <c r="F3" s="376" t="s">
        <v>8</v>
      </c>
    </row>
    <row r="4" s="366" customFormat="1" ht="36" customHeight="1" spans="1:6">
      <c r="A4" s="340" t="s">
        <v>2602</v>
      </c>
      <c r="B4" s="335" t="s">
        <v>2603</v>
      </c>
      <c r="C4" s="377">
        <v>0</v>
      </c>
      <c r="D4" s="377">
        <v>0</v>
      </c>
      <c r="E4" s="400">
        <f>IF(C4&lt;0,"",IFERROR(D4/C4-1,0))</f>
        <v>0</v>
      </c>
      <c r="F4" s="378" t="str">
        <f t="shared" ref="F4:F37" si="0">IF(LEN(A4)=7,"是",IF(B4&lt;&gt;"",IF(SUM(C4:D4)&lt;&gt;0,"是","否"),"是"))</f>
        <v>是</v>
      </c>
    </row>
    <row r="5" ht="36" customHeight="1" spans="1:6">
      <c r="A5" s="340" t="s">
        <v>2604</v>
      </c>
      <c r="B5" s="335" t="s">
        <v>2605</v>
      </c>
      <c r="C5" s="377">
        <v>0</v>
      </c>
      <c r="D5" s="377">
        <v>0</v>
      </c>
      <c r="E5" s="400">
        <f t="shared" ref="E5:E37" si="1">IF(C5&lt;0,"",IFERROR(D5/C5-1,0))</f>
        <v>0</v>
      </c>
      <c r="F5" s="378" t="str">
        <f t="shared" si="0"/>
        <v>是</v>
      </c>
    </row>
    <row r="6" ht="36" customHeight="1" spans="1:6">
      <c r="A6" s="340" t="s">
        <v>2606</v>
      </c>
      <c r="B6" s="335" t="s">
        <v>2607</v>
      </c>
      <c r="C6" s="377">
        <v>0</v>
      </c>
      <c r="D6" s="377">
        <v>0</v>
      </c>
      <c r="E6" s="400">
        <f t="shared" si="1"/>
        <v>0</v>
      </c>
      <c r="F6" s="378" t="str">
        <f t="shared" si="0"/>
        <v>是</v>
      </c>
    </row>
    <row r="7" ht="36" customHeight="1" spans="1:6">
      <c r="A7" s="340" t="s">
        <v>2608</v>
      </c>
      <c r="B7" s="335" t="s">
        <v>2609</v>
      </c>
      <c r="C7" s="377">
        <v>0</v>
      </c>
      <c r="D7" s="377">
        <v>0</v>
      </c>
      <c r="E7" s="400">
        <f t="shared" si="1"/>
        <v>0</v>
      </c>
      <c r="F7" s="378" t="str">
        <f t="shared" si="0"/>
        <v>是</v>
      </c>
    </row>
    <row r="8" ht="36" customHeight="1" spans="1:6">
      <c r="A8" s="340" t="s">
        <v>2610</v>
      </c>
      <c r="B8" s="335" t="s">
        <v>2611</v>
      </c>
      <c r="C8" s="377">
        <v>0</v>
      </c>
      <c r="D8" s="377">
        <v>0</v>
      </c>
      <c r="E8" s="400">
        <f t="shared" si="1"/>
        <v>0</v>
      </c>
      <c r="F8" s="378" t="str">
        <f t="shared" si="0"/>
        <v>是</v>
      </c>
    </row>
    <row r="9" ht="36" customHeight="1" spans="1:6">
      <c r="A9" s="340" t="s">
        <v>2612</v>
      </c>
      <c r="B9" s="335" t="s">
        <v>2613</v>
      </c>
      <c r="C9" s="377">
        <v>0</v>
      </c>
      <c r="D9" s="377">
        <v>0</v>
      </c>
      <c r="E9" s="400">
        <f t="shared" si="1"/>
        <v>0</v>
      </c>
      <c r="F9" s="378" t="str">
        <f t="shared" si="0"/>
        <v>是</v>
      </c>
    </row>
    <row r="10" ht="36" customHeight="1" spans="1:6">
      <c r="A10" s="340" t="s">
        <v>2614</v>
      </c>
      <c r="B10" s="335" t="s">
        <v>2615</v>
      </c>
      <c r="C10" s="377">
        <v>558652</v>
      </c>
      <c r="D10" s="377">
        <v>593587</v>
      </c>
      <c r="E10" s="400">
        <f t="shared" si="1"/>
        <v>0.063</v>
      </c>
      <c r="F10" s="378" t="str">
        <f t="shared" si="0"/>
        <v>是</v>
      </c>
    </row>
    <row r="11" ht="36" customHeight="1" spans="1:6">
      <c r="A11" s="340" t="s">
        <v>2616</v>
      </c>
      <c r="B11" s="339" t="s">
        <v>2617</v>
      </c>
      <c r="C11" s="380">
        <v>252230</v>
      </c>
      <c r="D11" s="380">
        <v>449061</v>
      </c>
      <c r="E11" s="401">
        <f t="shared" si="1"/>
        <v>0.78</v>
      </c>
      <c r="F11" s="378" t="str">
        <f t="shared" si="0"/>
        <v>是</v>
      </c>
    </row>
    <row r="12" ht="36" customHeight="1" spans="1:6">
      <c r="A12" s="340" t="s">
        <v>2618</v>
      </c>
      <c r="B12" s="339" t="s">
        <v>2619</v>
      </c>
      <c r="C12" s="380">
        <v>8638</v>
      </c>
      <c r="D12" s="380">
        <v>0</v>
      </c>
      <c r="E12" s="401">
        <f t="shared" si="1"/>
        <v>-1</v>
      </c>
      <c r="F12" s="378" t="str">
        <f t="shared" si="0"/>
        <v>是</v>
      </c>
    </row>
    <row r="13" ht="36" customHeight="1" spans="1:6">
      <c r="A13" s="340" t="s">
        <v>2620</v>
      </c>
      <c r="B13" s="339" t="s">
        <v>2621</v>
      </c>
      <c r="C13" s="380">
        <v>278408</v>
      </c>
      <c r="D13" s="380">
        <v>144526</v>
      </c>
      <c r="E13" s="401">
        <f t="shared" si="1"/>
        <v>-0.481</v>
      </c>
      <c r="F13" s="378" t="str">
        <f t="shared" si="0"/>
        <v>是</v>
      </c>
    </row>
    <row r="14" ht="36" customHeight="1" spans="1:6">
      <c r="A14" s="340" t="s">
        <v>2622</v>
      </c>
      <c r="B14" s="339" t="s">
        <v>2623</v>
      </c>
      <c r="C14" s="380">
        <v>-6989</v>
      </c>
      <c r="D14" s="380">
        <v>0</v>
      </c>
      <c r="E14" s="401" t="str">
        <f t="shared" si="1"/>
        <v/>
      </c>
      <c r="F14" s="378" t="str">
        <f t="shared" si="0"/>
        <v>是</v>
      </c>
    </row>
    <row r="15" ht="36" customHeight="1" spans="1:6">
      <c r="A15" s="340" t="s">
        <v>2624</v>
      </c>
      <c r="B15" s="339" t="s">
        <v>2625</v>
      </c>
      <c r="C15" s="380">
        <v>26365</v>
      </c>
      <c r="D15" s="380">
        <v>0</v>
      </c>
      <c r="E15" s="401">
        <f t="shared" si="1"/>
        <v>-1</v>
      </c>
      <c r="F15" s="378" t="str">
        <f t="shared" si="0"/>
        <v>是</v>
      </c>
    </row>
    <row r="16" ht="36" customHeight="1" spans="1:6">
      <c r="A16" s="381" t="s">
        <v>2626</v>
      </c>
      <c r="B16" s="196" t="s">
        <v>2627</v>
      </c>
      <c r="C16" s="377">
        <v>0</v>
      </c>
      <c r="D16" s="377">
        <v>0</v>
      </c>
      <c r="E16" s="400">
        <f t="shared" si="1"/>
        <v>0</v>
      </c>
      <c r="F16" s="378" t="str">
        <f t="shared" si="0"/>
        <v>是</v>
      </c>
    </row>
    <row r="17" ht="36" customHeight="1" spans="1:6">
      <c r="A17" s="381" t="s">
        <v>2628</v>
      </c>
      <c r="B17" s="196" t="s">
        <v>2629</v>
      </c>
      <c r="C17" s="377">
        <v>10289</v>
      </c>
      <c r="D17" s="377">
        <v>10602</v>
      </c>
      <c r="E17" s="400">
        <f t="shared" si="1"/>
        <v>0.03</v>
      </c>
      <c r="F17" s="378" t="str">
        <f t="shared" si="0"/>
        <v>是</v>
      </c>
    </row>
    <row r="18" ht="36" customHeight="1" spans="1:6">
      <c r="A18" s="381" t="s">
        <v>2630</v>
      </c>
      <c r="B18" s="206" t="s">
        <v>2631</v>
      </c>
      <c r="C18" s="380">
        <v>3726</v>
      </c>
      <c r="D18" s="380">
        <v>3895</v>
      </c>
      <c r="E18" s="401">
        <f t="shared" si="1"/>
        <v>0.045</v>
      </c>
      <c r="F18" s="378" t="str">
        <f t="shared" si="0"/>
        <v>是</v>
      </c>
    </row>
    <row r="19" ht="36" customHeight="1" spans="1:6">
      <c r="A19" s="381" t="s">
        <v>2632</v>
      </c>
      <c r="B19" s="206" t="s">
        <v>2633</v>
      </c>
      <c r="C19" s="380">
        <v>6563</v>
      </c>
      <c r="D19" s="380">
        <v>6707</v>
      </c>
      <c r="E19" s="401">
        <f t="shared" si="1"/>
        <v>0.022</v>
      </c>
      <c r="F19" s="378" t="str">
        <f t="shared" si="0"/>
        <v>是</v>
      </c>
    </row>
    <row r="20" ht="36" customHeight="1" spans="1:6">
      <c r="A20" s="381" t="s">
        <v>2634</v>
      </c>
      <c r="B20" s="196" t="s">
        <v>2635</v>
      </c>
      <c r="C20" s="377">
        <v>871</v>
      </c>
      <c r="D20" s="377">
        <v>0</v>
      </c>
      <c r="E20" s="400">
        <f t="shared" si="1"/>
        <v>-1</v>
      </c>
      <c r="F20" s="378" t="str">
        <f t="shared" si="0"/>
        <v>是</v>
      </c>
    </row>
    <row r="21" ht="36" customHeight="1" spans="1:6">
      <c r="A21" s="381" t="s">
        <v>2636</v>
      </c>
      <c r="B21" s="196" t="s">
        <v>2637</v>
      </c>
      <c r="C21" s="377">
        <v>1</v>
      </c>
      <c r="D21" s="377">
        <v>0</v>
      </c>
      <c r="E21" s="400">
        <f t="shared" si="1"/>
        <v>-1</v>
      </c>
      <c r="F21" s="378" t="str">
        <f t="shared" si="0"/>
        <v>是</v>
      </c>
    </row>
    <row r="22" ht="36" customHeight="1" spans="1:6">
      <c r="A22" s="381" t="s">
        <v>2638</v>
      </c>
      <c r="B22" s="196" t="s">
        <v>2639</v>
      </c>
      <c r="C22" s="377">
        <v>0</v>
      </c>
      <c r="D22" s="377">
        <v>0</v>
      </c>
      <c r="E22" s="400">
        <f t="shared" si="1"/>
        <v>0</v>
      </c>
      <c r="F22" s="378" t="str">
        <f t="shared" si="0"/>
        <v>是</v>
      </c>
    </row>
    <row r="23" ht="36" customHeight="1" spans="1:6">
      <c r="A23" s="340" t="s">
        <v>2640</v>
      </c>
      <c r="B23" s="335" t="s">
        <v>2641</v>
      </c>
      <c r="C23" s="377">
        <v>0</v>
      </c>
      <c r="D23" s="377">
        <v>0</v>
      </c>
      <c r="E23" s="400">
        <f t="shared" si="1"/>
        <v>0</v>
      </c>
      <c r="F23" s="378" t="str">
        <f t="shared" si="0"/>
        <v>是</v>
      </c>
    </row>
    <row r="24" ht="36" customHeight="1" spans="1:6">
      <c r="A24" s="340" t="s">
        <v>2642</v>
      </c>
      <c r="B24" s="335" t="s">
        <v>2643</v>
      </c>
      <c r="C24" s="377">
        <v>15234</v>
      </c>
      <c r="D24" s="377">
        <v>9856</v>
      </c>
      <c r="E24" s="400">
        <f t="shared" si="1"/>
        <v>-0.353</v>
      </c>
      <c r="F24" s="378" t="str">
        <f t="shared" si="0"/>
        <v>是</v>
      </c>
    </row>
    <row r="25" ht="36" customHeight="1" spans="1:6">
      <c r="A25" s="340" t="s">
        <v>2644</v>
      </c>
      <c r="B25" s="335" t="s">
        <v>2645</v>
      </c>
      <c r="C25" s="377">
        <v>0</v>
      </c>
      <c r="D25" s="377">
        <v>0</v>
      </c>
      <c r="E25" s="400">
        <f t="shared" si="1"/>
        <v>0</v>
      </c>
      <c r="F25" s="378" t="str">
        <f t="shared" si="0"/>
        <v>是</v>
      </c>
    </row>
    <row r="26" ht="36" customHeight="1" spans="1:6">
      <c r="A26" s="340" t="s">
        <v>2646</v>
      </c>
      <c r="B26" s="335" t="s">
        <v>2647</v>
      </c>
      <c r="C26" s="377">
        <v>0</v>
      </c>
      <c r="D26" s="377">
        <v>0</v>
      </c>
      <c r="E26" s="400">
        <f t="shared" si="1"/>
        <v>0</v>
      </c>
      <c r="F26" s="378" t="str">
        <f t="shared" si="0"/>
        <v>是</v>
      </c>
    </row>
    <row r="27" ht="36" customHeight="1" spans="1:6">
      <c r="A27" s="340" t="s">
        <v>2648</v>
      </c>
      <c r="B27" s="335" t="s">
        <v>2649</v>
      </c>
      <c r="C27" s="377">
        <v>62837</v>
      </c>
      <c r="D27" s="377">
        <v>30555</v>
      </c>
      <c r="E27" s="400">
        <f t="shared" si="1"/>
        <v>-0.514</v>
      </c>
      <c r="F27" s="378" t="str">
        <f t="shared" si="0"/>
        <v>是</v>
      </c>
    </row>
    <row r="28" ht="36" customHeight="1" spans="1:6">
      <c r="A28" s="340"/>
      <c r="B28" s="339"/>
      <c r="C28" s="380"/>
      <c r="D28" s="380"/>
      <c r="E28" s="400">
        <f t="shared" si="1"/>
        <v>0</v>
      </c>
      <c r="F28" s="378" t="str">
        <f t="shared" si="0"/>
        <v>是</v>
      </c>
    </row>
    <row r="29" ht="36" customHeight="1" spans="1:6">
      <c r="A29" s="349"/>
      <c r="B29" s="350" t="s">
        <v>2650</v>
      </c>
      <c r="C29" s="377">
        <v>647884</v>
      </c>
      <c r="D29" s="382">
        <v>644600</v>
      </c>
      <c r="E29" s="400">
        <f t="shared" si="1"/>
        <v>-0.005</v>
      </c>
      <c r="F29" s="378" t="str">
        <f t="shared" si="0"/>
        <v>是</v>
      </c>
    </row>
    <row r="30" ht="36" customHeight="1" spans="1:6">
      <c r="A30" s="383">
        <v>105</v>
      </c>
      <c r="B30" s="384" t="s">
        <v>2651</v>
      </c>
      <c r="C30" s="351">
        <v>1514300</v>
      </c>
      <c r="D30" s="382">
        <v>1597910</v>
      </c>
      <c r="E30" s="400">
        <f t="shared" si="1"/>
        <v>0.055</v>
      </c>
      <c r="F30" s="378" t="str">
        <f t="shared" si="0"/>
        <v>是</v>
      </c>
    </row>
    <row r="31" ht="36" customHeight="1" spans="1:6">
      <c r="A31" s="412">
        <v>110</v>
      </c>
      <c r="B31" s="413" t="s">
        <v>61</v>
      </c>
      <c r="C31" s="351">
        <v>327525</v>
      </c>
      <c r="D31" s="351">
        <v>253391</v>
      </c>
      <c r="E31" s="400">
        <f t="shared" si="1"/>
        <v>-0.226</v>
      </c>
      <c r="F31" s="378" t="str">
        <f t="shared" si="0"/>
        <v>是</v>
      </c>
    </row>
    <row r="32" ht="36" customHeight="1" spans="1:6">
      <c r="A32" s="412">
        <v>11004</v>
      </c>
      <c r="B32" s="413" t="s">
        <v>2652</v>
      </c>
      <c r="C32" s="351">
        <v>96022</v>
      </c>
      <c r="D32" s="351">
        <v>4672</v>
      </c>
      <c r="E32" s="400">
        <f t="shared" si="1"/>
        <v>-0.951</v>
      </c>
      <c r="F32" s="378" t="str">
        <f t="shared" si="0"/>
        <v>是</v>
      </c>
    </row>
    <row r="33" ht="36" customHeight="1" spans="1:6">
      <c r="A33" s="414">
        <v>1100402</v>
      </c>
      <c r="B33" s="415" t="s">
        <v>2653</v>
      </c>
      <c r="C33" s="408"/>
      <c r="D33" s="409"/>
      <c r="E33" s="401">
        <f t="shared" si="1"/>
        <v>0</v>
      </c>
      <c r="F33" s="378" t="str">
        <f t="shared" si="0"/>
        <v>是</v>
      </c>
    </row>
    <row r="34" ht="36" customHeight="1" spans="1:6">
      <c r="A34" s="414">
        <v>1100403</v>
      </c>
      <c r="B34" s="415" t="s">
        <v>2654</v>
      </c>
      <c r="C34" s="408"/>
      <c r="D34" s="409"/>
      <c r="E34" s="401">
        <f t="shared" si="1"/>
        <v>0</v>
      </c>
      <c r="F34" s="378" t="str">
        <f t="shared" si="0"/>
        <v>是</v>
      </c>
    </row>
    <row r="35" ht="36" customHeight="1" spans="1:6">
      <c r="A35" s="414">
        <v>11008</v>
      </c>
      <c r="B35" s="415" t="s">
        <v>64</v>
      </c>
      <c r="C35" s="408">
        <v>68976</v>
      </c>
      <c r="D35" s="409">
        <v>187587</v>
      </c>
      <c r="E35" s="401">
        <f t="shared" si="1"/>
        <v>1.72</v>
      </c>
      <c r="F35" s="378" t="str">
        <f t="shared" si="0"/>
        <v>是</v>
      </c>
    </row>
    <row r="36" ht="36" customHeight="1" spans="1:6">
      <c r="A36" s="414">
        <v>11009</v>
      </c>
      <c r="B36" s="415" t="s">
        <v>65</v>
      </c>
      <c r="C36" s="408">
        <v>0</v>
      </c>
      <c r="D36" s="409">
        <v>61132</v>
      </c>
      <c r="E36" s="401">
        <f t="shared" si="1"/>
        <v>0</v>
      </c>
      <c r="F36" s="378" t="str">
        <f t="shared" si="0"/>
        <v>是</v>
      </c>
    </row>
    <row r="37" ht="36" customHeight="1" spans="1:6">
      <c r="A37" s="395"/>
      <c r="B37" s="396" t="s">
        <v>68</v>
      </c>
      <c r="C37" s="351">
        <v>2489709</v>
      </c>
      <c r="D37" s="382">
        <v>2495901</v>
      </c>
      <c r="E37" s="400">
        <f t="shared" si="1"/>
        <v>0.002</v>
      </c>
      <c r="F37" s="378" t="str">
        <f t="shared" si="0"/>
        <v>是</v>
      </c>
    </row>
    <row r="38" spans="3:4">
      <c r="C38" s="416"/>
      <c r="D38" s="416"/>
    </row>
    <row r="40" spans="3:4">
      <c r="C40" s="416"/>
      <c r="D40" s="416"/>
    </row>
    <row r="42" spans="3:4">
      <c r="C42" s="416"/>
      <c r="D42" s="416"/>
    </row>
    <row r="43" spans="3:4">
      <c r="C43" s="416"/>
      <c r="D43" s="416"/>
    </row>
    <row r="45" spans="3:4">
      <c r="C45" s="416"/>
      <c r="D45" s="416"/>
    </row>
    <row r="46" spans="3:4">
      <c r="C46" s="416"/>
      <c r="D46" s="416"/>
    </row>
    <row r="47" spans="3:4">
      <c r="C47" s="416"/>
      <c r="D47" s="416"/>
    </row>
    <row r="48" spans="3:4">
      <c r="C48" s="416"/>
      <c r="D48" s="416"/>
    </row>
    <row r="50" spans="3:4">
      <c r="C50" s="416"/>
      <c r="D50" s="416"/>
    </row>
  </sheetData>
  <autoFilter ref="A3:F37"/>
  <mergeCells count="1">
    <mergeCell ref="A1:E1"/>
  </mergeCells>
  <conditionalFormatting sqref="B30">
    <cfRule type="expression" dxfId="1419" priority="11" stopIfTrue="1">
      <formula>"len($A:$A)=3"</formula>
    </cfRule>
  </conditionalFormatting>
  <conditionalFormatting sqref="B32">
    <cfRule type="expression" dxfId="1420" priority="2" stopIfTrue="1">
      <formula>"len($A:$A)=3"</formula>
    </cfRule>
  </conditionalFormatting>
  <conditionalFormatting sqref="B34">
    <cfRule type="expression" dxfId="1421" priority="1" stopIfTrue="1">
      <formula>"len($A:$A)=3"</formula>
    </cfRule>
  </conditionalFormatting>
  <conditionalFormatting sqref="C30:C35 D31:D34">
    <cfRule type="expression" dxfId="1422" priority="10" stopIfTrue="1">
      <formula>"len($A:$A)=3"</formula>
    </cfRule>
  </conditionalFormatting>
  <conditionalFormatting sqref="D30 D33:D35">
    <cfRule type="expression" dxfId="1423" priority="7" stopIfTrue="1">
      <formula>"len($A:$A)=3"</formula>
    </cfRule>
  </conditionalFormatting>
  <conditionalFormatting sqref="B31 B33">
    <cfRule type="expression" dxfId="1424" priority="4" stopIfTrue="1">
      <formula>"len($A:$A)=3"</formula>
    </cfRule>
  </conditionalFormatting>
  <printOptions horizontalCentered="1"/>
  <pageMargins left="0.471527777777778" right="0.393055555555556" top="0.747916666666667" bottom="0.747916666666667" header="0.313888888888889" footer="0.313888888888889"/>
  <pageSetup paperSize="9" scale="75" orientation="portrait"/>
  <headerFooter alignWithMargins="0">
    <oddFooter>&amp;C&amp;16- &amp;P -</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tabColor rgb="FF00B0F0"/>
  </sheetPr>
  <dimension ref="A1:XFD282"/>
  <sheetViews>
    <sheetView showGridLines="0" showZeros="0" view="pageBreakPreview" zoomScaleNormal="115" zoomScaleSheetLayoutView="100" workbookViewId="0">
      <pane ySplit="3" topLeftCell="A265" activePane="bottomLeft" state="frozen"/>
      <selection/>
      <selection pane="bottomLeft" activeCell="G268" sqref="G268"/>
    </sheetView>
  </sheetViews>
  <sheetFormatPr defaultColWidth="2.44444444444444" defaultRowHeight="15.6"/>
  <cols>
    <col min="1" max="1" width="11.8888888888889" style="322" customWidth="1"/>
    <col min="2" max="2" width="50.7777777777778" style="322" customWidth="1"/>
    <col min="3" max="4" width="20.6666666666667" style="322" customWidth="1"/>
    <col min="5" max="5" width="20.6666666666667" style="398" customWidth="1"/>
    <col min="6" max="6" width="4.11111111111111" style="324" customWidth="1"/>
    <col min="7" max="7" width="6.66666666666667" style="322" customWidth="1"/>
    <col min="8" max="32" width="9" style="322" customWidth="1"/>
    <col min="33" max="16384" width="2.44444444444444" style="322"/>
  </cols>
  <sheetData>
    <row r="1" s="397" customFormat="1" ht="45" customHeight="1" spans="1:16384">
      <c r="A1" s="399"/>
      <c r="B1" s="323" t="s">
        <v>2655</v>
      </c>
      <c r="C1" s="323"/>
      <c r="D1" s="323"/>
      <c r="E1" s="323"/>
      <c r="XFC1" s="322"/>
      <c r="XFD1" s="322"/>
    </row>
    <row r="2" s="325" customFormat="1" ht="20.1" customHeight="1" spans="2:6">
      <c r="B2" s="326"/>
      <c r="C2" s="326"/>
      <c r="D2" s="326"/>
      <c r="E2" s="327" t="s">
        <v>2</v>
      </c>
      <c r="F2" s="328"/>
    </row>
    <row r="3" s="333" customFormat="1" ht="45" customHeight="1" spans="1:7">
      <c r="A3" s="329" t="s">
        <v>3</v>
      </c>
      <c r="B3" s="330" t="s">
        <v>4</v>
      </c>
      <c r="C3" s="331" t="s">
        <v>5</v>
      </c>
      <c r="D3" s="331" t="s">
        <v>6</v>
      </c>
      <c r="E3" s="331" t="s">
        <v>7</v>
      </c>
      <c r="F3" s="332" t="s">
        <v>8</v>
      </c>
      <c r="G3" s="333" t="s">
        <v>136</v>
      </c>
    </row>
    <row r="4" ht="37.95" customHeight="1" spans="1:7">
      <c r="A4" s="334" t="s">
        <v>82</v>
      </c>
      <c r="B4" s="335" t="s">
        <v>2656</v>
      </c>
      <c r="C4" s="377">
        <v>9</v>
      </c>
      <c r="D4" s="377">
        <v>0</v>
      </c>
      <c r="E4" s="400">
        <f>IF(C4&gt;0,D4/C4-1,IF(C4&lt;0,-(D4/C4-1),""))</f>
        <v>-1</v>
      </c>
      <c r="F4" s="338" t="str">
        <f t="shared" ref="F4:F67" si="0">IF(LEN(A4)=3,"是",IF(B4&lt;&gt;"",IF(SUM(C4:D4)&lt;&gt;0,"是","否"),"是"))</f>
        <v>是</v>
      </c>
      <c r="G4" s="322" t="str">
        <f t="shared" ref="G4:G67" si="1">IF(LEN(A4)=3,"类",IF(LEN(A4)=5,"款","项"))</f>
        <v>类</v>
      </c>
    </row>
    <row r="5" ht="37.95" customHeight="1" spans="1:7">
      <c r="A5" s="340" t="s">
        <v>2657</v>
      </c>
      <c r="B5" s="339" t="s">
        <v>2658</v>
      </c>
      <c r="C5" s="380">
        <v>9</v>
      </c>
      <c r="D5" s="380">
        <v>0</v>
      </c>
      <c r="E5" s="401">
        <f>IF(C5&gt;0,D5/C5-1,IF(C5&lt;0,-(D5/C5-1),""))</f>
        <v>-1</v>
      </c>
      <c r="F5" s="338" t="str">
        <f t="shared" si="0"/>
        <v>是</v>
      </c>
      <c r="G5" s="322" t="str">
        <f t="shared" si="1"/>
        <v>款</v>
      </c>
    </row>
    <row r="6" ht="37.95" customHeight="1" spans="1:7">
      <c r="A6" s="340" t="s">
        <v>2659</v>
      </c>
      <c r="B6" s="341" t="s">
        <v>2660</v>
      </c>
      <c r="C6" s="342">
        <v>9</v>
      </c>
      <c r="D6" s="342">
        <v>0</v>
      </c>
      <c r="E6" s="401">
        <f>IF(C6&gt;0,D6/C6-1,IF(C6&lt;0,-(D6/C6-1),""))</f>
        <v>-1</v>
      </c>
      <c r="F6" s="338" t="str">
        <f t="shared" si="0"/>
        <v>是</v>
      </c>
      <c r="G6" s="322" t="str">
        <f t="shared" si="1"/>
        <v>项</v>
      </c>
    </row>
    <row r="7" ht="37.95" customHeight="1" spans="1:7">
      <c r="A7" s="340" t="s">
        <v>2661</v>
      </c>
      <c r="B7" s="341" t="s">
        <v>2662</v>
      </c>
      <c r="C7" s="342">
        <v>0</v>
      </c>
      <c r="D7" s="342">
        <v>0</v>
      </c>
      <c r="E7" s="401" t="str">
        <f t="shared" ref="E7:E56" si="2">IF(C7&gt;0,D7/C7-1,IF(C7&lt;0,-(D7/C7-1),""))</f>
        <v/>
      </c>
      <c r="F7" s="338" t="str">
        <f t="shared" si="0"/>
        <v>否</v>
      </c>
      <c r="G7" s="322" t="str">
        <f t="shared" si="1"/>
        <v>项</v>
      </c>
    </row>
    <row r="8" ht="37.95" customHeight="1" spans="1:7">
      <c r="A8" s="340" t="s">
        <v>2663</v>
      </c>
      <c r="B8" s="341" t="s">
        <v>2664</v>
      </c>
      <c r="C8" s="342">
        <v>0</v>
      </c>
      <c r="D8" s="342">
        <v>0</v>
      </c>
      <c r="E8" s="401" t="str">
        <f t="shared" si="2"/>
        <v/>
      </c>
      <c r="F8" s="338" t="str">
        <f t="shared" si="0"/>
        <v>否</v>
      </c>
      <c r="G8" s="322" t="str">
        <f t="shared" si="1"/>
        <v>项</v>
      </c>
    </row>
    <row r="9" s="318" customFormat="1" ht="37.95" customHeight="1" spans="1:7">
      <c r="A9" s="340" t="s">
        <v>2665</v>
      </c>
      <c r="B9" s="341" t="s">
        <v>2666</v>
      </c>
      <c r="C9" s="342">
        <v>0</v>
      </c>
      <c r="D9" s="342">
        <v>0</v>
      </c>
      <c r="E9" s="401" t="str">
        <f t="shared" si="2"/>
        <v/>
      </c>
      <c r="F9" s="338" t="str">
        <f t="shared" si="0"/>
        <v>否</v>
      </c>
      <c r="G9" s="322" t="str">
        <f t="shared" si="1"/>
        <v>项</v>
      </c>
    </row>
    <row r="10" ht="37.95" customHeight="1" spans="1:7">
      <c r="A10" s="340" t="s">
        <v>2667</v>
      </c>
      <c r="B10" s="341" t="s">
        <v>2668</v>
      </c>
      <c r="C10" s="342">
        <v>0</v>
      </c>
      <c r="D10" s="342">
        <v>0</v>
      </c>
      <c r="E10" s="401" t="str">
        <f t="shared" si="2"/>
        <v/>
      </c>
      <c r="F10" s="338" t="str">
        <f t="shared" si="0"/>
        <v>否</v>
      </c>
      <c r="G10" s="322" t="str">
        <f t="shared" si="1"/>
        <v>项</v>
      </c>
    </row>
    <row r="11" ht="37.95" customHeight="1" spans="1:7">
      <c r="A11" s="340" t="s">
        <v>2669</v>
      </c>
      <c r="B11" s="339" t="s">
        <v>2670</v>
      </c>
      <c r="C11" s="380">
        <v>0</v>
      </c>
      <c r="D11" s="380">
        <v>0</v>
      </c>
      <c r="E11" s="401" t="str">
        <f t="shared" si="2"/>
        <v/>
      </c>
      <c r="F11" s="338" t="str">
        <f t="shared" si="0"/>
        <v>否</v>
      </c>
      <c r="G11" s="322" t="str">
        <f t="shared" si="1"/>
        <v>款</v>
      </c>
    </row>
    <row r="12" s="318" customFormat="1" ht="37.95" customHeight="1" spans="1:7">
      <c r="A12" s="340" t="s">
        <v>2671</v>
      </c>
      <c r="B12" s="341" t="s">
        <v>2672</v>
      </c>
      <c r="C12" s="342">
        <v>0</v>
      </c>
      <c r="D12" s="342">
        <v>0</v>
      </c>
      <c r="E12" s="401" t="str">
        <f t="shared" si="2"/>
        <v/>
      </c>
      <c r="F12" s="338" t="str">
        <f t="shared" si="0"/>
        <v>否</v>
      </c>
      <c r="G12" s="322" t="str">
        <f t="shared" si="1"/>
        <v>项</v>
      </c>
    </row>
    <row r="13" ht="37.95" customHeight="1" spans="1:7">
      <c r="A13" s="340" t="s">
        <v>2673</v>
      </c>
      <c r="B13" s="341" t="s">
        <v>2674</v>
      </c>
      <c r="C13" s="342">
        <v>0</v>
      </c>
      <c r="D13" s="342">
        <v>0</v>
      </c>
      <c r="E13" s="401" t="str">
        <f t="shared" si="2"/>
        <v/>
      </c>
      <c r="F13" s="338" t="str">
        <f t="shared" si="0"/>
        <v>否</v>
      </c>
      <c r="G13" s="322" t="str">
        <f t="shared" si="1"/>
        <v>项</v>
      </c>
    </row>
    <row r="14" s="318" customFormat="1" ht="37.95" customHeight="1" spans="1:7">
      <c r="A14" s="340" t="s">
        <v>2675</v>
      </c>
      <c r="B14" s="341" t="s">
        <v>2676</v>
      </c>
      <c r="C14" s="342">
        <v>0</v>
      </c>
      <c r="D14" s="342">
        <v>0</v>
      </c>
      <c r="E14" s="401" t="str">
        <f t="shared" si="2"/>
        <v/>
      </c>
      <c r="F14" s="338" t="str">
        <f t="shared" si="0"/>
        <v>否</v>
      </c>
      <c r="G14" s="322" t="str">
        <f t="shared" si="1"/>
        <v>项</v>
      </c>
    </row>
    <row r="15" ht="37.95" customHeight="1" spans="1:7">
      <c r="A15" s="340" t="s">
        <v>2677</v>
      </c>
      <c r="B15" s="341" t="s">
        <v>2678</v>
      </c>
      <c r="C15" s="342">
        <v>0</v>
      </c>
      <c r="D15" s="342">
        <v>0</v>
      </c>
      <c r="E15" s="401" t="str">
        <f t="shared" si="2"/>
        <v/>
      </c>
      <c r="F15" s="338" t="str">
        <f t="shared" si="0"/>
        <v>否</v>
      </c>
      <c r="G15" s="322" t="str">
        <f t="shared" si="1"/>
        <v>项</v>
      </c>
    </row>
    <row r="16" ht="37.95" customHeight="1" spans="1:7">
      <c r="A16" s="340" t="s">
        <v>2679</v>
      </c>
      <c r="B16" s="341" t="s">
        <v>2680</v>
      </c>
      <c r="C16" s="342">
        <v>0</v>
      </c>
      <c r="D16" s="342">
        <v>0</v>
      </c>
      <c r="E16" s="401" t="str">
        <f t="shared" si="2"/>
        <v/>
      </c>
      <c r="F16" s="338" t="str">
        <f t="shared" si="0"/>
        <v>否</v>
      </c>
      <c r="G16" s="322" t="str">
        <f t="shared" si="1"/>
        <v>项</v>
      </c>
    </row>
    <row r="17" s="318" customFormat="1" ht="37.95" customHeight="1" spans="1:7">
      <c r="A17" s="340" t="s">
        <v>2681</v>
      </c>
      <c r="B17" s="341" t="s">
        <v>2682</v>
      </c>
      <c r="C17" s="342">
        <v>0</v>
      </c>
      <c r="D17" s="342">
        <v>0</v>
      </c>
      <c r="E17" s="401" t="str">
        <f t="shared" si="2"/>
        <v/>
      </c>
      <c r="F17" s="338" t="str">
        <f t="shared" si="0"/>
        <v>否</v>
      </c>
      <c r="G17" s="322" t="str">
        <f t="shared" si="1"/>
        <v>款</v>
      </c>
    </row>
    <row r="18" s="318" customFormat="1" ht="37.95" customHeight="1" spans="1:7">
      <c r="A18" s="340" t="s">
        <v>2683</v>
      </c>
      <c r="B18" s="341" t="s">
        <v>2684</v>
      </c>
      <c r="C18" s="342">
        <v>0</v>
      </c>
      <c r="D18" s="342">
        <v>0</v>
      </c>
      <c r="E18" s="401" t="str">
        <f t="shared" si="2"/>
        <v/>
      </c>
      <c r="F18" s="338" t="str">
        <f t="shared" si="0"/>
        <v>否</v>
      </c>
      <c r="G18" s="322" t="str">
        <f t="shared" si="1"/>
        <v>项</v>
      </c>
    </row>
    <row r="19" s="318" customFormat="1" ht="37.95" customHeight="1" spans="1:7">
      <c r="A19" s="340" t="s">
        <v>2685</v>
      </c>
      <c r="B19" s="341" t="s">
        <v>2686</v>
      </c>
      <c r="C19" s="342">
        <v>0</v>
      </c>
      <c r="D19" s="342">
        <v>0</v>
      </c>
      <c r="E19" s="401" t="str">
        <f t="shared" si="2"/>
        <v/>
      </c>
      <c r="F19" s="338" t="str">
        <f t="shared" si="0"/>
        <v>否</v>
      </c>
      <c r="G19" s="322" t="str">
        <f t="shared" si="1"/>
        <v>项</v>
      </c>
    </row>
    <row r="20" ht="37.95" customHeight="1" spans="1:7">
      <c r="A20" s="334" t="s">
        <v>84</v>
      </c>
      <c r="B20" s="335" t="s">
        <v>2687</v>
      </c>
      <c r="C20" s="377">
        <v>0</v>
      </c>
      <c r="D20" s="377">
        <v>0</v>
      </c>
      <c r="E20" s="400" t="str">
        <f t="shared" si="2"/>
        <v/>
      </c>
      <c r="F20" s="338" t="str">
        <f t="shared" si="0"/>
        <v>是</v>
      </c>
      <c r="G20" s="322" t="str">
        <f t="shared" si="1"/>
        <v>类</v>
      </c>
    </row>
    <row r="21" ht="37.95" customHeight="1" spans="1:7">
      <c r="A21" s="340" t="s">
        <v>2688</v>
      </c>
      <c r="B21" s="339" t="s">
        <v>2689</v>
      </c>
      <c r="C21" s="380"/>
      <c r="D21" s="380"/>
      <c r="E21" s="401" t="str">
        <f t="shared" si="2"/>
        <v/>
      </c>
      <c r="F21" s="338" t="str">
        <f t="shared" si="0"/>
        <v>否</v>
      </c>
      <c r="G21" s="322" t="str">
        <f t="shared" si="1"/>
        <v>款</v>
      </c>
    </row>
    <row r="22" ht="37.95" customHeight="1" spans="1:7">
      <c r="A22" s="340" t="s">
        <v>2690</v>
      </c>
      <c r="B22" s="341" t="s">
        <v>2691</v>
      </c>
      <c r="C22" s="342"/>
      <c r="D22" s="342"/>
      <c r="E22" s="401" t="str">
        <f t="shared" si="2"/>
        <v/>
      </c>
      <c r="F22" s="338" t="str">
        <f t="shared" si="0"/>
        <v>否</v>
      </c>
      <c r="G22" s="322" t="str">
        <f t="shared" si="1"/>
        <v>项</v>
      </c>
    </row>
    <row r="23" ht="37.95" customHeight="1" spans="1:7">
      <c r="A23" s="340" t="s">
        <v>2692</v>
      </c>
      <c r="B23" s="341" t="s">
        <v>2693</v>
      </c>
      <c r="C23" s="342"/>
      <c r="D23" s="342"/>
      <c r="E23" s="401" t="str">
        <f t="shared" si="2"/>
        <v/>
      </c>
      <c r="F23" s="338" t="str">
        <f t="shared" si="0"/>
        <v>否</v>
      </c>
      <c r="G23" s="322" t="str">
        <f t="shared" si="1"/>
        <v>项</v>
      </c>
    </row>
    <row r="24" ht="37.95" customHeight="1" spans="1:7">
      <c r="A24" s="340" t="s">
        <v>2694</v>
      </c>
      <c r="B24" s="341" t="s">
        <v>2695</v>
      </c>
      <c r="C24" s="342"/>
      <c r="D24" s="342"/>
      <c r="E24" s="401" t="str">
        <f t="shared" si="2"/>
        <v/>
      </c>
      <c r="F24" s="338" t="str">
        <f t="shared" si="0"/>
        <v>否</v>
      </c>
      <c r="G24" s="322" t="str">
        <f t="shared" si="1"/>
        <v>项</v>
      </c>
    </row>
    <row r="25" ht="37.95" customHeight="1" spans="1:7">
      <c r="A25" s="340" t="s">
        <v>2696</v>
      </c>
      <c r="B25" s="339" t="s">
        <v>2697</v>
      </c>
      <c r="C25" s="380"/>
      <c r="D25" s="380"/>
      <c r="E25" s="401" t="str">
        <f t="shared" si="2"/>
        <v/>
      </c>
      <c r="F25" s="338" t="str">
        <f t="shared" si="0"/>
        <v>否</v>
      </c>
      <c r="G25" s="322" t="str">
        <f t="shared" si="1"/>
        <v>款</v>
      </c>
    </row>
    <row r="26" s="318" customFormat="1" ht="37.95" customHeight="1" spans="1:7">
      <c r="A26" s="340" t="s">
        <v>2698</v>
      </c>
      <c r="B26" s="341" t="s">
        <v>2691</v>
      </c>
      <c r="C26" s="342"/>
      <c r="D26" s="342"/>
      <c r="E26" s="401" t="str">
        <f t="shared" si="2"/>
        <v/>
      </c>
      <c r="F26" s="338" t="str">
        <f t="shared" si="0"/>
        <v>否</v>
      </c>
      <c r="G26" s="322" t="str">
        <f t="shared" si="1"/>
        <v>项</v>
      </c>
    </row>
    <row r="27" ht="37.95" customHeight="1" spans="1:7">
      <c r="A27" s="340" t="s">
        <v>2699</v>
      </c>
      <c r="B27" s="341" t="s">
        <v>2693</v>
      </c>
      <c r="C27" s="342"/>
      <c r="D27" s="342"/>
      <c r="E27" s="401" t="str">
        <f t="shared" si="2"/>
        <v/>
      </c>
      <c r="F27" s="338" t="str">
        <f t="shared" si="0"/>
        <v>否</v>
      </c>
      <c r="G27" s="322" t="str">
        <f t="shared" si="1"/>
        <v>项</v>
      </c>
    </row>
    <row r="28" ht="37.95" customHeight="1" spans="1:7">
      <c r="A28" s="340" t="s">
        <v>2700</v>
      </c>
      <c r="B28" s="341" t="s">
        <v>2701</v>
      </c>
      <c r="C28" s="342"/>
      <c r="D28" s="342"/>
      <c r="E28" s="401" t="str">
        <f t="shared" si="2"/>
        <v/>
      </c>
      <c r="F28" s="338" t="str">
        <f t="shared" si="0"/>
        <v>否</v>
      </c>
      <c r="G28" s="322" t="str">
        <f t="shared" si="1"/>
        <v>项</v>
      </c>
    </row>
    <row r="29" s="317" customFormat="1" ht="37.95" customHeight="1" spans="1:7">
      <c r="A29" s="340" t="s">
        <v>2702</v>
      </c>
      <c r="B29" s="339" t="s">
        <v>2703</v>
      </c>
      <c r="C29" s="380"/>
      <c r="D29" s="380"/>
      <c r="E29" s="401" t="str">
        <f t="shared" si="2"/>
        <v/>
      </c>
      <c r="F29" s="338" t="str">
        <f t="shared" si="0"/>
        <v>否</v>
      </c>
      <c r="G29" s="322" t="str">
        <f t="shared" si="1"/>
        <v>款</v>
      </c>
    </row>
    <row r="30" s="318" customFormat="1" ht="37.95" customHeight="1" spans="1:7">
      <c r="A30" s="340" t="s">
        <v>2704</v>
      </c>
      <c r="B30" s="341" t="s">
        <v>2693</v>
      </c>
      <c r="C30" s="342"/>
      <c r="D30" s="342"/>
      <c r="E30" s="401" t="str">
        <f t="shared" si="2"/>
        <v/>
      </c>
      <c r="F30" s="338" t="str">
        <f t="shared" si="0"/>
        <v>否</v>
      </c>
      <c r="G30" s="322" t="str">
        <f t="shared" si="1"/>
        <v>项</v>
      </c>
    </row>
    <row r="31" s="318" customFormat="1" ht="37.95" customHeight="1" spans="1:7">
      <c r="A31" s="340" t="s">
        <v>2705</v>
      </c>
      <c r="B31" s="341" t="s">
        <v>2706</v>
      </c>
      <c r="C31" s="342"/>
      <c r="D31" s="342"/>
      <c r="E31" s="401" t="str">
        <f t="shared" si="2"/>
        <v/>
      </c>
      <c r="F31" s="338" t="str">
        <f t="shared" si="0"/>
        <v>否</v>
      </c>
      <c r="G31" s="322" t="str">
        <f t="shared" si="1"/>
        <v>项</v>
      </c>
    </row>
    <row r="32" ht="37.95" customHeight="1" spans="1:7">
      <c r="A32" s="334" t="s">
        <v>88</v>
      </c>
      <c r="B32" s="335" t="s">
        <v>2707</v>
      </c>
      <c r="C32" s="377">
        <v>0</v>
      </c>
      <c r="D32" s="377">
        <v>0</v>
      </c>
      <c r="E32" s="400" t="str">
        <f t="shared" si="2"/>
        <v/>
      </c>
      <c r="F32" s="338" t="str">
        <f t="shared" si="0"/>
        <v>是</v>
      </c>
      <c r="G32" s="322" t="str">
        <f t="shared" si="1"/>
        <v>类</v>
      </c>
    </row>
    <row r="33" ht="37.95" customHeight="1" spans="1:7">
      <c r="A33" s="340" t="s">
        <v>2708</v>
      </c>
      <c r="B33" s="339" t="s">
        <v>2709</v>
      </c>
      <c r="C33" s="380">
        <v>0</v>
      </c>
      <c r="D33" s="380">
        <v>0</v>
      </c>
      <c r="E33" s="401" t="str">
        <f t="shared" si="2"/>
        <v/>
      </c>
      <c r="F33" s="338" t="str">
        <f t="shared" si="0"/>
        <v>否</v>
      </c>
      <c r="G33" s="322" t="str">
        <f t="shared" si="1"/>
        <v>款</v>
      </c>
    </row>
    <row r="34" s="318" customFormat="1" ht="37.95" customHeight="1" spans="1:7">
      <c r="A34" s="340">
        <v>2116001</v>
      </c>
      <c r="B34" s="341" t="s">
        <v>2710</v>
      </c>
      <c r="C34" s="342">
        <v>0</v>
      </c>
      <c r="D34" s="342">
        <v>0</v>
      </c>
      <c r="E34" s="401" t="str">
        <f t="shared" si="2"/>
        <v/>
      </c>
      <c r="F34" s="338" t="str">
        <f t="shared" si="0"/>
        <v>否</v>
      </c>
      <c r="G34" s="322" t="str">
        <f t="shared" si="1"/>
        <v>项</v>
      </c>
    </row>
    <row r="35" s="318" customFormat="1" ht="37.95" customHeight="1" spans="1:7">
      <c r="A35" s="340">
        <v>2116002</v>
      </c>
      <c r="B35" s="341" t="s">
        <v>2711</v>
      </c>
      <c r="C35" s="342">
        <v>0</v>
      </c>
      <c r="D35" s="342">
        <v>0</v>
      </c>
      <c r="E35" s="401" t="str">
        <f t="shared" si="2"/>
        <v/>
      </c>
      <c r="F35" s="338" t="str">
        <f t="shared" si="0"/>
        <v>否</v>
      </c>
      <c r="G35" s="322" t="str">
        <f t="shared" si="1"/>
        <v>项</v>
      </c>
    </row>
    <row r="36" s="318" customFormat="1" ht="37.95" customHeight="1" spans="1:7">
      <c r="A36" s="340">
        <v>2116003</v>
      </c>
      <c r="B36" s="341" t="s">
        <v>2712</v>
      </c>
      <c r="C36" s="342">
        <v>0</v>
      </c>
      <c r="D36" s="342">
        <v>0</v>
      </c>
      <c r="E36" s="401" t="str">
        <f t="shared" si="2"/>
        <v/>
      </c>
      <c r="F36" s="338" t="str">
        <f t="shared" si="0"/>
        <v>否</v>
      </c>
      <c r="G36" s="322" t="str">
        <f t="shared" si="1"/>
        <v>项</v>
      </c>
    </row>
    <row r="37" s="317" customFormat="1" ht="37.95" customHeight="1" spans="1:7">
      <c r="A37" s="340">
        <v>2116099</v>
      </c>
      <c r="B37" s="341" t="s">
        <v>2713</v>
      </c>
      <c r="C37" s="342">
        <v>0</v>
      </c>
      <c r="D37" s="342">
        <v>0</v>
      </c>
      <c r="E37" s="401" t="str">
        <f t="shared" si="2"/>
        <v/>
      </c>
      <c r="F37" s="338" t="str">
        <f t="shared" si="0"/>
        <v>否</v>
      </c>
      <c r="G37" s="322" t="str">
        <f t="shared" si="1"/>
        <v>项</v>
      </c>
    </row>
    <row r="38" s="318" customFormat="1" ht="37.95" customHeight="1" spans="1:7">
      <c r="A38" s="340">
        <v>21161</v>
      </c>
      <c r="B38" s="341" t="s">
        <v>2714</v>
      </c>
      <c r="C38" s="342">
        <v>0</v>
      </c>
      <c r="D38" s="342">
        <v>0</v>
      </c>
      <c r="E38" s="401" t="str">
        <f t="shared" si="2"/>
        <v/>
      </c>
      <c r="F38" s="338" t="str">
        <f t="shared" si="0"/>
        <v>否</v>
      </c>
      <c r="G38" s="322" t="str">
        <f t="shared" si="1"/>
        <v>款</v>
      </c>
    </row>
    <row r="39" ht="37.95" customHeight="1" spans="1:7">
      <c r="A39" s="340">
        <v>2116101</v>
      </c>
      <c r="B39" s="341" t="s">
        <v>2715</v>
      </c>
      <c r="C39" s="342">
        <v>0</v>
      </c>
      <c r="D39" s="342">
        <v>0</v>
      </c>
      <c r="E39" s="401" t="str">
        <f t="shared" si="2"/>
        <v/>
      </c>
      <c r="F39" s="338" t="str">
        <f t="shared" si="0"/>
        <v>否</v>
      </c>
      <c r="G39" s="322" t="str">
        <f t="shared" si="1"/>
        <v>项</v>
      </c>
    </row>
    <row r="40" ht="37.95" customHeight="1" spans="1:7">
      <c r="A40" s="340">
        <v>2116102</v>
      </c>
      <c r="B40" s="341" t="s">
        <v>2716</v>
      </c>
      <c r="C40" s="342">
        <v>0</v>
      </c>
      <c r="D40" s="342">
        <v>0</v>
      </c>
      <c r="E40" s="401" t="str">
        <f t="shared" si="2"/>
        <v/>
      </c>
      <c r="F40" s="338" t="str">
        <f t="shared" si="0"/>
        <v>否</v>
      </c>
      <c r="G40" s="322" t="str">
        <f t="shared" si="1"/>
        <v>项</v>
      </c>
    </row>
    <row r="41" ht="37.95" customHeight="1" spans="1:7">
      <c r="A41" s="340">
        <v>2116103</v>
      </c>
      <c r="B41" s="341" t="s">
        <v>2717</v>
      </c>
      <c r="C41" s="342">
        <v>0</v>
      </c>
      <c r="D41" s="342">
        <v>0</v>
      </c>
      <c r="E41" s="401" t="str">
        <f t="shared" si="2"/>
        <v/>
      </c>
      <c r="F41" s="338" t="str">
        <f t="shared" si="0"/>
        <v>否</v>
      </c>
      <c r="G41" s="322" t="str">
        <f t="shared" si="1"/>
        <v>项</v>
      </c>
    </row>
    <row r="42" ht="37.95" customHeight="1" spans="1:7">
      <c r="A42" s="340">
        <v>2116104</v>
      </c>
      <c r="B42" s="341" t="s">
        <v>2718</v>
      </c>
      <c r="C42" s="342">
        <v>0</v>
      </c>
      <c r="D42" s="342">
        <v>0</v>
      </c>
      <c r="E42" s="401" t="str">
        <f t="shared" si="2"/>
        <v/>
      </c>
      <c r="F42" s="338" t="str">
        <f t="shared" si="0"/>
        <v>否</v>
      </c>
      <c r="G42" s="322" t="str">
        <f t="shared" si="1"/>
        <v>项</v>
      </c>
    </row>
    <row r="43" ht="37.95" customHeight="1" spans="1:7">
      <c r="A43" s="334" t="s">
        <v>90</v>
      </c>
      <c r="B43" s="335" t="s">
        <v>2719</v>
      </c>
      <c r="C43" s="377">
        <v>813811</v>
      </c>
      <c r="D43" s="377">
        <v>396414</v>
      </c>
      <c r="E43" s="400">
        <f t="shared" si="2"/>
        <v>-0.513</v>
      </c>
      <c r="F43" s="338" t="str">
        <f t="shared" si="0"/>
        <v>是</v>
      </c>
      <c r="G43" s="322" t="str">
        <f t="shared" si="1"/>
        <v>类</v>
      </c>
    </row>
    <row r="44" ht="37.95" customHeight="1" spans="1:7">
      <c r="A44" s="340" t="s">
        <v>2720</v>
      </c>
      <c r="B44" s="339" t="s">
        <v>2721</v>
      </c>
      <c r="C44" s="380">
        <v>583892</v>
      </c>
      <c r="D44" s="380">
        <v>367673</v>
      </c>
      <c r="E44" s="401">
        <f t="shared" si="2"/>
        <v>-0.37</v>
      </c>
      <c r="F44" s="338" t="str">
        <f t="shared" si="0"/>
        <v>是</v>
      </c>
      <c r="G44" s="322" t="str">
        <f t="shared" si="1"/>
        <v>款</v>
      </c>
    </row>
    <row r="45" ht="37.95" customHeight="1" spans="1:7">
      <c r="A45" s="340" t="s">
        <v>2722</v>
      </c>
      <c r="B45" s="341" t="s">
        <v>2723</v>
      </c>
      <c r="C45" s="342">
        <v>195917</v>
      </c>
      <c r="D45" s="342">
        <v>100792</v>
      </c>
      <c r="E45" s="401">
        <f t="shared" si="2"/>
        <v>-0.486</v>
      </c>
      <c r="F45" s="338" t="str">
        <f t="shared" si="0"/>
        <v>是</v>
      </c>
      <c r="G45" s="322" t="str">
        <f t="shared" si="1"/>
        <v>项</v>
      </c>
    </row>
    <row r="46" ht="37.95" customHeight="1" spans="1:7">
      <c r="A46" s="340" t="s">
        <v>2724</v>
      </c>
      <c r="B46" s="341" t="s">
        <v>2725</v>
      </c>
      <c r="C46" s="342">
        <v>24020</v>
      </c>
      <c r="D46" s="342">
        <v>9548</v>
      </c>
      <c r="E46" s="401">
        <f t="shared" si="2"/>
        <v>-0.602</v>
      </c>
      <c r="F46" s="338" t="str">
        <f t="shared" si="0"/>
        <v>是</v>
      </c>
      <c r="G46" s="322" t="str">
        <f t="shared" si="1"/>
        <v>项</v>
      </c>
    </row>
    <row r="47" ht="37.95" customHeight="1" spans="1:7">
      <c r="A47" s="340" t="s">
        <v>2726</v>
      </c>
      <c r="B47" s="341" t="s">
        <v>2727</v>
      </c>
      <c r="C47" s="342">
        <v>7135</v>
      </c>
      <c r="D47" s="342">
        <v>5816</v>
      </c>
      <c r="E47" s="401">
        <f t="shared" si="2"/>
        <v>-0.185</v>
      </c>
      <c r="F47" s="338" t="str">
        <f t="shared" si="0"/>
        <v>是</v>
      </c>
      <c r="G47" s="322" t="str">
        <f t="shared" si="1"/>
        <v>项</v>
      </c>
    </row>
    <row r="48" ht="37.95" customHeight="1" spans="1:7">
      <c r="A48" s="340" t="s">
        <v>2728</v>
      </c>
      <c r="B48" s="341" t="s">
        <v>2729</v>
      </c>
      <c r="C48" s="342">
        <v>62438</v>
      </c>
      <c r="D48" s="342">
        <v>12801</v>
      </c>
      <c r="E48" s="401">
        <f t="shared" si="2"/>
        <v>-0.795</v>
      </c>
      <c r="F48" s="338" t="str">
        <f t="shared" si="0"/>
        <v>是</v>
      </c>
      <c r="G48" s="322" t="str">
        <f t="shared" si="1"/>
        <v>项</v>
      </c>
    </row>
    <row r="49" ht="37.95" customHeight="1" spans="1:7">
      <c r="A49" s="340" t="s">
        <v>2730</v>
      </c>
      <c r="B49" s="341" t="s">
        <v>2731</v>
      </c>
      <c r="C49" s="342">
        <v>452</v>
      </c>
      <c r="D49" s="342">
        <v>0</v>
      </c>
      <c r="E49" s="401">
        <f t="shared" si="2"/>
        <v>-1</v>
      </c>
      <c r="F49" s="338" t="str">
        <f t="shared" si="0"/>
        <v>是</v>
      </c>
      <c r="G49" s="322" t="str">
        <f t="shared" si="1"/>
        <v>项</v>
      </c>
    </row>
    <row r="50" ht="37.95" customHeight="1" spans="1:7">
      <c r="A50" s="340" t="s">
        <v>2732</v>
      </c>
      <c r="B50" s="341" t="s">
        <v>2733</v>
      </c>
      <c r="C50" s="342">
        <v>1506</v>
      </c>
      <c r="D50" s="342">
        <v>1400</v>
      </c>
      <c r="E50" s="401">
        <f t="shared" si="2"/>
        <v>-0.07</v>
      </c>
      <c r="F50" s="338" t="str">
        <f t="shared" si="0"/>
        <v>是</v>
      </c>
      <c r="G50" s="322" t="str">
        <f t="shared" si="1"/>
        <v>项</v>
      </c>
    </row>
    <row r="51" ht="37.95" customHeight="1" spans="1:7">
      <c r="A51" s="340" t="s">
        <v>2734</v>
      </c>
      <c r="B51" s="341" t="s">
        <v>2735</v>
      </c>
      <c r="C51" s="342">
        <v>65</v>
      </c>
      <c r="D51" s="342">
        <v>0</v>
      </c>
      <c r="E51" s="401">
        <f t="shared" si="2"/>
        <v>-1</v>
      </c>
      <c r="F51" s="338" t="str">
        <f t="shared" si="0"/>
        <v>是</v>
      </c>
      <c r="G51" s="322" t="str">
        <f t="shared" si="1"/>
        <v>项</v>
      </c>
    </row>
    <row r="52" ht="37.95" customHeight="1" spans="1:7">
      <c r="A52" s="340" t="s">
        <v>2736</v>
      </c>
      <c r="B52" s="341" t="s">
        <v>2737</v>
      </c>
      <c r="C52" s="342">
        <v>0</v>
      </c>
      <c r="D52" s="342">
        <v>0</v>
      </c>
      <c r="E52" s="401" t="str">
        <f t="shared" si="2"/>
        <v/>
      </c>
      <c r="F52" s="338" t="str">
        <f t="shared" si="0"/>
        <v>否</v>
      </c>
      <c r="G52" s="322" t="str">
        <f t="shared" si="1"/>
        <v>项</v>
      </c>
    </row>
    <row r="53" ht="37.95" customHeight="1" spans="1:7">
      <c r="A53" s="340" t="s">
        <v>2738</v>
      </c>
      <c r="B53" s="341" t="s">
        <v>2739</v>
      </c>
      <c r="C53" s="342">
        <v>4160</v>
      </c>
      <c r="D53" s="342">
        <v>2350</v>
      </c>
      <c r="E53" s="401">
        <f t="shared" si="2"/>
        <v>-0.435</v>
      </c>
      <c r="F53" s="338" t="str">
        <f t="shared" si="0"/>
        <v>是</v>
      </c>
      <c r="G53" s="322" t="str">
        <f t="shared" si="1"/>
        <v>项</v>
      </c>
    </row>
    <row r="54" ht="37.95" customHeight="1" spans="1:7">
      <c r="A54" s="340" t="s">
        <v>2740</v>
      </c>
      <c r="B54" s="341" t="s">
        <v>2741</v>
      </c>
      <c r="C54" s="342">
        <v>0</v>
      </c>
      <c r="D54" s="342">
        <v>0</v>
      </c>
      <c r="E54" s="401" t="str">
        <f t="shared" si="2"/>
        <v/>
      </c>
      <c r="F54" s="338" t="str">
        <f t="shared" si="0"/>
        <v>否</v>
      </c>
      <c r="G54" s="322" t="str">
        <f t="shared" si="1"/>
        <v>项</v>
      </c>
    </row>
    <row r="55" ht="37.95" customHeight="1" spans="1:7">
      <c r="A55" s="340" t="s">
        <v>2742</v>
      </c>
      <c r="B55" s="341" t="s">
        <v>2743</v>
      </c>
      <c r="C55" s="342">
        <v>0</v>
      </c>
      <c r="D55" s="342">
        <v>0</v>
      </c>
      <c r="E55" s="401" t="str">
        <f t="shared" si="2"/>
        <v/>
      </c>
      <c r="F55" s="338" t="str">
        <f t="shared" si="0"/>
        <v>否</v>
      </c>
      <c r="G55" s="322" t="str">
        <f t="shared" si="1"/>
        <v>项</v>
      </c>
    </row>
    <row r="56" ht="37.95" customHeight="1" spans="1:7">
      <c r="A56" s="340" t="s">
        <v>2744</v>
      </c>
      <c r="B56" s="341" t="s">
        <v>2745</v>
      </c>
      <c r="C56" s="342">
        <v>254791</v>
      </c>
      <c r="D56" s="342">
        <v>212440</v>
      </c>
      <c r="E56" s="401">
        <f t="shared" si="2"/>
        <v>-0.166</v>
      </c>
      <c r="F56" s="338" t="str">
        <f t="shared" si="0"/>
        <v>是</v>
      </c>
      <c r="G56" s="322" t="str">
        <f t="shared" si="1"/>
        <v>项</v>
      </c>
    </row>
    <row r="57" ht="37.95" customHeight="1" spans="1:7">
      <c r="A57" s="340" t="s">
        <v>2746</v>
      </c>
      <c r="B57" s="339" t="s">
        <v>2747</v>
      </c>
      <c r="C57" s="380">
        <v>156</v>
      </c>
      <c r="D57" s="380">
        <v>0</v>
      </c>
      <c r="E57" s="401"/>
      <c r="F57" s="338" t="str">
        <f t="shared" si="0"/>
        <v>是</v>
      </c>
      <c r="G57" s="322" t="str">
        <f t="shared" si="1"/>
        <v>款</v>
      </c>
    </row>
    <row r="58" ht="37.95" customHeight="1" spans="1:7">
      <c r="A58" s="340" t="s">
        <v>2748</v>
      </c>
      <c r="B58" s="341" t="s">
        <v>2723</v>
      </c>
      <c r="C58" s="342">
        <v>0</v>
      </c>
      <c r="D58" s="342">
        <v>0</v>
      </c>
      <c r="E58" s="401" t="str">
        <f>IF(C58&gt;0,D58/C58-1,IF(C58&lt;0,-(D58/C58-1),""))</f>
        <v/>
      </c>
      <c r="F58" s="338" t="str">
        <f t="shared" si="0"/>
        <v>否</v>
      </c>
      <c r="G58" s="322" t="str">
        <f t="shared" si="1"/>
        <v>项</v>
      </c>
    </row>
    <row r="59" ht="37.95" customHeight="1" spans="1:7">
      <c r="A59" s="340" t="s">
        <v>2749</v>
      </c>
      <c r="B59" s="341" t="s">
        <v>2725</v>
      </c>
      <c r="C59" s="342">
        <v>156</v>
      </c>
      <c r="D59" s="342">
        <v>0</v>
      </c>
      <c r="E59" s="401">
        <f>IF(C59&gt;0,D59/C59-1,IF(C59&lt;0,-(D59/C59-1),""))</f>
        <v>-1</v>
      </c>
      <c r="F59" s="338" t="str">
        <f t="shared" si="0"/>
        <v>是</v>
      </c>
      <c r="G59" s="322" t="str">
        <f t="shared" si="1"/>
        <v>项</v>
      </c>
    </row>
    <row r="60" ht="37.95" customHeight="1" spans="1:7">
      <c r="A60" s="340" t="s">
        <v>2750</v>
      </c>
      <c r="B60" s="341" t="s">
        <v>2751</v>
      </c>
      <c r="C60" s="342">
        <v>0</v>
      </c>
      <c r="D60" s="342">
        <v>0</v>
      </c>
      <c r="E60" s="401" t="str">
        <f>IF(C60&gt;0,D60/C60-1,IF(C60&lt;0,-(D60/C60-1),""))</f>
        <v/>
      </c>
      <c r="F60" s="338" t="str">
        <f t="shared" si="0"/>
        <v>否</v>
      </c>
      <c r="G60" s="322" t="str">
        <f t="shared" si="1"/>
        <v>项</v>
      </c>
    </row>
    <row r="61" ht="37.95" customHeight="1" spans="1:7">
      <c r="A61" s="340" t="s">
        <v>2752</v>
      </c>
      <c r="B61" s="339" t="s">
        <v>2753</v>
      </c>
      <c r="C61" s="380">
        <v>0</v>
      </c>
      <c r="D61" s="380">
        <v>0</v>
      </c>
      <c r="E61" s="401"/>
      <c r="F61" s="338" t="str">
        <f t="shared" si="0"/>
        <v>否</v>
      </c>
      <c r="G61" s="322" t="str">
        <f t="shared" si="1"/>
        <v>款</v>
      </c>
    </row>
    <row r="62" ht="37.95" customHeight="1" spans="1:7">
      <c r="A62" s="340" t="s">
        <v>2754</v>
      </c>
      <c r="B62" s="339" t="s">
        <v>2755</v>
      </c>
      <c r="C62" s="380">
        <v>672</v>
      </c>
      <c r="D62" s="380">
        <v>0</v>
      </c>
      <c r="E62" s="401"/>
      <c r="F62" s="338" t="str">
        <f t="shared" si="0"/>
        <v>是</v>
      </c>
      <c r="G62" s="322" t="str">
        <f t="shared" si="1"/>
        <v>款</v>
      </c>
    </row>
    <row r="63" ht="37.95" customHeight="1" spans="1:7">
      <c r="A63" s="340" t="s">
        <v>2756</v>
      </c>
      <c r="B63" s="341" t="s">
        <v>2757</v>
      </c>
      <c r="C63" s="342">
        <v>672</v>
      </c>
      <c r="D63" s="342">
        <v>0</v>
      </c>
      <c r="E63" s="401">
        <f>IF(C63&gt;0,D63/C63-1,IF(C63&lt;0,-(D63/C63-1),""))</f>
        <v>-1</v>
      </c>
      <c r="F63" s="338" t="str">
        <f t="shared" si="0"/>
        <v>是</v>
      </c>
      <c r="G63" s="322" t="str">
        <f t="shared" si="1"/>
        <v>项</v>
      </c>
    </row>
    <row r="64" ht="37.95" customHeight="1" spans="1:7">
      <c r="A64" s="340" t="s">
        <v>2758</v>
      </c>
      <c r="B64" s="341" t="s">
        <v>2759</v>
      </c>
      <c r="C64" s="342">
        <v>0</v>
      </c>
      <c r="D64" s="342">
        <v>0</v>
      </c>
      <c r="E64" s="401" t="str">
        <f>IF(C64&gt;0,D64/C64-1,IF(C64&lt;0,-(D64/C64-1),""))</f>
        <v/>
      </c>
      <c r="F64" s="338" t="str">
        <f t="shared" si="0"/>
        <v>否</v>
      </c>
      <c r="G64" s="322" t="str">
        <f t="shared" si="1"/>
        <v>项</v>
      </c>
    </row>
    <row r="65" ht="37.95" customHeight="1" spans="1:7">
      <c r="A65" s="340" t="s">
        <v>2760</v>
      </c>
      <c r="B65" s="341" t="s">
        <v>2761</v>
      </c>
      <c r="C65" s="342">
        <v>0</v>
      </c>
      <c r="D65" s="342">
        <v>0</v>
      </c>
      <c r="E65" s="401" t="str">
        <f>IF(C65&gt;0,D65/C65-1,IF(C65&lt;0,-(D65/C65-1),""))</f>
        <v/>
      </c>
      <c r="F65" s="338" t="str">
        <f t="shared" si="0"/>
        <v>否</v>
      </c>
      <c r="G65" s="322" t="str">
        <f t="shared" si="1"/>
        <v>项</v>
      </c>
    </row>
    <row r="66" ht="37.95" customHeight="1" spans="1:7">
      <c r="A66" s="340" t="s">
        <v>2762</v>
      </c>
      <c r="B66" s="341" t="s">
        <v>2763</v>
      </c>
      <c r="C66" s="342">
        <v>0</v>
      </c>
      <c r="D66" s="342">
        <v>0</v>
      </c>
      <c r="E66" s="401" t="str">
        <f>IF(C66&gt;0,D66/C66-1,IF(C66&lt;0,-(D66/C66-1),""))</f>
        <v/>
      </c>
      <c r="F66" s="338" t="str">
        <f t="shared" si="0"/>
        <v>否</v>
      </c>
      <c r="G66" s="322" t="str">
        <f t="shared" si="1"/>
        <v>项</v>
      </c>
    </row>
    <row r="67" ht="37.95" customHeight="1" spans="1:7">
      <c r="A67" s="340" t="s">
        <v>2764</v>
      </c>
      <c r="B67" s="341" t="s">
        <v>2765</v>
      </c>
      <c r="C67" s="342">
        <v>0</v>
      </c>
      <c r="D67" s="342">
        <v>0</v>
      </c>
      <c r="E67" s="401" t="str">
        <f>IF(C67&gt;0,D67/C67-1,IF(C67&lt;0,-(D67/C67-1),""))</f>
        <v/>
      </c>
      <c r="F67" s="338" t="str">
        <f t="shared" si="0"/>
        <v>否</v>
      </c>
      <c r="G67" s="322" t="str">
        <f t="shared" si="1"/>
        <v>项</v>
      </c>
    </row>
    <row r="68" ht="37.95" customHeight="1" spans="1:7">
      <c r="A68" s="340" t="s">
        <v>2766</v>
      </c>
      <c r="B68" s="339" t="s">
        <v>2767</v>
      </c>
      <c r="C68" s="380">
        <v>8902</v>
      </c>
      <c r="D68" s="380">
        <v>9741</v>
      </c>
      <c r="E68" s="401"/>
      <c r="F68" s="338" t="str">
        <f t="shared" ref="F68:F131" si="3">IF(LEN(A68)=3,"是",IF(B68&lt;&gt;"",IF(SUM(C68:D68)&lt;&gt;0,"是","否"),"是"))</f>
        <v>是</v>
      </c>
      <c r="G68" s="322" t="str">
        <f t="shared" ref="G68:G131" si="4">IF(LEN(A68)=3,"类",IF(LEN(A68)=5,"款","项"))</f>
        <v>款</v>
      </c>
    </row>
    <row r="69" ht="37.95" customHeight="1" spans="1:7">
      <c r="A69" s="340" t="s">
        <v>2768</v>
      </c>
      <c r="B69" s="341" t="s">
        <v>2769</v>
      </c>
      <c r="C69" s="342">
        <v>5164</v>
      </c>
      <c r="D69" s="342">
        <v>4341</v>
      </c>
      <c r="E69" s="401">
        <f>IF(C69&gt;0,D69/C69-1,IF(C69&lt;0,-(D69/C69-1),""))</f>
        <v>-0.159</v>
      </c>
      <c r="F69" s="338" t="str">
        <f t="shared" si="3"/>
        <v>是</v>
      </c>
      <c r="G69" s="322" t="str">
        <f t="shared" si="4"/>
        <v>项</v>
      </c>
    </row>
    <row r="70" ht="37.95" customHeight="1" spans="1:7">
      <c r="A70" s="340" t="s">
        <v>2770</v>
      </c>
      <c r="B70" s="341" t="s">
        <v>2771</v>
      </c>
      <c r="C70" s="342">
        <v>0</v>
      </c>
      <c r="D70" s="342">
        <v>0</v>
      </c>
      <c r="E70" s="401" t="str">
        <f>IF(C70&gt;0,D70/C70-1,IF(C70&lt;0,-(D70/C70-1),""))</f>
        <v/>
      </c>
      <c r="F70" s="338" t="str">
        <f t="shared" si="3"/>
        <v>否</v>
      </c>
      <c r="G70" s="322" t="str">
        <f t="shared" si="4"/>
        <v>项</v>
      </c>
    </row>
    <row r="71" ht="37.95" customHeight="1" spans="1:7">
      <c r="A71" s="340" t="s">
        <v>2772</v>
      </c>
      <c r="B71" s="341" t="s">
        <v>2773</v>
      </c>
      <c r="C71" s="342">
        <v>3738</v>
      </c>
      <c r="D71" s="342">
        <v>5400</v>
      </c>
      <c r="E71" s="401">
        <f>IF(C71&gt;0,D71/C71-1,IF(C71&lt;0,-(D71/C71-1),""))</f>
        <v>0.445</v>
      </c>
      <c r="F71" s="338" t="str">
        <f t="shared" si="3"/>
        <v>是</v>
      </c>
      <c r="G71" s="322" t="str">
        <f t="shared" si="4"/>
        <v>项</v>
      </c>
    </row>
    <row r="72" ht="37.95" customHeight="1" spans="1:7">
      <c r="A72" s="340" t="s">
        <v>2774</v>
      </c>
      <c r="B72" s="339" t="s">
        <v>2775</v>
      </c>
      <c r="C72" s="380">
        <v>0</v>
      </c>
      <c r="D72" s="380">
        <v>0</v>
      </c>
      <c r="E72" s="401"/>
      <c r="F72" s="338" t="str">
        <f t="shared" si="3"/>
        <v>否</v>
      </c>
      <c r="G72" s="322" t="str">
        <f t="shared" si="4"/>
        <v>款</v>
      </c>
    </row>
    <row r="73" ht="37.95" customHeight="1" spans="1:7">
      <c r="A73" s="340" t="s">
        <v>2776</v>
      </c>
      <c r="B73" s="341" t="s">
        <v>2723</v>
      </c>
      <c r="C73" s="342">
        <v>0</v>
      </c>
      <c r="D73" s="342">
        <v>0</v>
      </c>
      <c r="E73" s="401" t="str">
        <f>IF(C73&gt;0,D73/C73-1,IF(C73&lt;0,-(D73/C73-1),""))</f>
        <v/>
      </c>
      <c r="F73" s="338" t="str">
        <f t="shared" si="3"/>
        <v>否</v>
      </c>
      <c r="G73" s="322" t="str">
        <f t="shared" si="4"/>
        <v>项</v>
      </c>
    </row>
    <row r="74" ht="37.95" customHeight="1" spans="1:7">
      <c r="A74" s="340" t="s">
        <v>2777</v>
      </c>
      <c r="B74" s="341" t="s">
        <v>2725</v>
      </c>
      <c r="C74" s="342">
        <v>0</v>
      </c>
      <c r="D74" s="342">
        <v>0</v>
      </c>
      <c r="E74" s="401" t="str">
        <f>IF(C74&gt;0,D74/C74-1,IF(C74&lt;0,-(D74/C74-1),""))</f>
        <v/>
      </c>
      <c r="F74" s="338" t="str">
        <f t="shared" si="3"/>
        <v>否</v>
      </c>
      <c r="G74" s="322" t="str">
        <f t="shared" si="4"/>
        <v>项</v>
      </c>
    </row>
    <row r="75" ht="37.95" customHeight="1" spans="1:7">
      <c r="A75" s="340" t="s">
        <v>2778</v>
      </c>
      <c r="B75" s="341" t="s">
        <v>2779</v>
      </c>
      <c r="C75" s="342">
        <v>0</v>
      </c>
      <c r="D75" s="342">
        <v>0</v>
      </c>
      <c r="E75" s="401" t="str">
        <f>IF(C75&gt;0,D75/C75-1,IF(C75&lt;0,-(D75/C75-1),""))</f>
        <v/>
      </c>
      <c r="F75" s="338" t="str">
        <f t="shared" si="3"/>
        <v>否</v>
      </c>
      <c r="G75" s="322" t="str">
        <f t="shared" si="4"/>
        <v>项</v>
      </c>
    </row>
    <row r="76" ht="37.95" customHeight="1" spans="1:7">
      <c r="A76" s="340" t="s">
        <v>2780</v>
      </c>
      <c r="B76" s="339" t="s">
        <v>2781</v>
      </c>
      <c r="C76" s="380">
        <v>220000</v>
      </c>
      <c r="D76" s="380">
        <v>19000</v>
      </c>
      <c r="E76" s="401"/>
      <c r="F76" s="338" t="str">
        <f t="shared" si="3"/>
        <v>是</v>
      </c>
      <c r="G76" s="322" t="str">
        <f t="shared" si="4"/>
        <v>款</v>
      </c>
    </row>
    <row r="77" ht="37.95" customHeight="1" spans="1:7">
      <c r="A77" s="340" t="s">
        <v>2782</v>
      </c>
      <c r="B77" s="341" t="s">
        <v>2723</v>
      </c>
      <c r="C77" s="342">
        <v>0</v>
      </c>
      <c r="D77" s="342">
        <v>0</v>
      </c>
      <c r="E77" s="401" t="str">
        <f>IF(C77&gt;0,D77/C77-1,IF(C77&lt;0,-(D77/C77-1),""))</f>
        <v/>
      </c>
      <c r="F77" s="338" t="str">
        <f t="shared" si="3"/>
        <v>否</v>
      </c>
      <c r="G77" s="322" t="str">
        <f t="shared" si="4"/>
        <v>项</v>
      </c>
    </row>
    <row r="78" ht="37.95" customHeight="1" spans="1:7">
      <c r="A78" s="340" t="s">
        <v>2783</v>
      </c>
      <c r="B78" s="341" t="s">
        <v>2725</v>
      </c>
      <c r="C78" s="342">
        <v>0</v>
      </c>
      <c r="D78" s="342">
        <v>0</v>
      </c>
      <c r="E78" s="401" t="str">
        <f>IF(C78&gt;0,D78/C78-1,IF(C78&lt;0,-(D78/C78-1),""))</f>
        <v/>
      </c>
      <c r="F78" s="338" t="str">
        <f t="shared" si="3"/>
        <v>否</v>
      </c>
      <c r="G78" s="322" t="str">
        <f t="shared" si="4"/>
        <v>项</v>
      </c>
    </row>
    <row r="79" s="318" customFormat="1" ht="37.95" customHeight="1" spans="1:7">
      <c r="A79" s="340" t="s">
        <v>2784</v>
      </c>
      <c r="B79" s="341" t="s">
        <v>2785</v>
      </c>
      <c r="C79" s="342">
        <v>220000</v>
      </c>
      <c r="D79" s="342">
        <v>19000</v>
      </c>
      <c r="E79" s="401">
        <f>IF(C79&gt;0,D79/C79-1,IF(C79&lt;0,-(D79/C79-1),""))</f>
        <v>-0.914</v>
      </c>
      <c r="F79" s="338" t="str">
        <f t="shared" si="3"/>
        <v>是</v>
      </c>
      <c r="G79" s="322" t="str">
        <f t="shared" si="4"/>
        <v>项</v>
      </c>
    </row>
    <row r="80" s="318" customFormat="1" ht="37.95" customHeight="1" spans="1:7">
      <c r="A80" s="340" t="s">
        <v>2786</v>
      </c>
      <c r="B80" s="339" t="s">
        <v>2787</v>
      </c>
      <c r="C80" s="380">
        <v>0</v>
      </c>
      <c r="D80" s="380">
        <v>0</v>
      </c>
      <c r="E80" s="401"/>
      <c r="F80" s="338" t="str">
        <f t="shared" si="3"/>
        <v>否</v>
      </c>
      <c r="G80" s="322" t="str">
        <f t="shared" si="4"/>
        <v>款</v>
      </c>
    </row>
    <row r="81" s="318" customFormat="1" ht="37.95" customHeight="1" spans="1:7">
      <c r="A81" s="340" t="s">
        <v>2788</v>
      </c>
      <c r="B81" s="341" t="s">
        <v>2757</v>
      </c>
      <c r="C81" s="342">
        <v>0</v>
      </c>
      <c r="D81" s="342">
        <v>0</v>
      </c>
      <c r="E81" s="401" t="str">
        <f>IF(C81&gt;0,D81/C81-1,IF(C81&lt;0,-(D81/C81-1),""))</f>
        <v/>
      </c>
      <c r="F81" s="338" t="str">
        <f t="shared" si="3"/>
        <v>否</v>
      </c>
      <c r="G81" s="322" t="str">
        <f t="shared" si="4"/>
        <v>项</v>
      </c>
    </row>
    <row r="82" s="318" customFormat="1" ht="37.95" customHeight="1" spans="1:7">
      <c r="A82" s="340" t="s">
        <v>2789</v>
      </c>
      <c r="B82" s="341" t="s">
        <v>2759</v>
      </c>
      <c r="C82" s="342">
        <v>0</v>
      </c>
      <c r="D82" s="342">
        <v>0</v>
      </c>
      <c r="E82" s="401" t="str">
        <f>IF(C82&gt;0,D82/C82-1,IF(C82&lt;0,-(D82/C82-1),""))</f>
        <v/>
      </c>
      <c r="F82" s="338" t="str">
        <f t="shared" si="3"/>
        <v>否</v>
      </c>
      <c r="G82" s="322" t="str">
        <f t="shared" si="4"/>
        <v>项</v>
      </c>
    </row>
    <row r="83" s="318" customFormat="1" ht="37.95" customHeight="1" spans="1:7">
      <c r="A83" s="340" t="s">
        <v>2790</v>
      </c>
      <c r="B83" s="341" t="s">
        <v>2761</v>
      </c>
      <c r="C83" s="342">
        <v>0</v>
      </c>
      <c r="D83" s="342">
        <v>0</v>
      </c>
      <c r="E83" s="401" t="str">
        <f>IF(C83&gt;0,D83/C83-1,IF(C83&lt;0,-(D83/C83-1),""))</f>
        <v/>
      </c>
      <c r="F83" s="338" t="str">
        <f t="shared" si="3"/>
        <v>否</v>
      </c>
      <c r="G83" s="322" t="str">
        <f t="shared" si="4"/>
        <v>项</v>
      </c>
    </row>
    <row r="84" s="318" customFormat="1" ht="37.95" customHeight="1" spans="1:7">
      <c r="A84" s="340" t="s">
        <v>2791</v>
      </c>
      <c r="B84" s="341" t="s">
        <v>2763</v>
      </c>
      <c r="C84" s="342">
        <v>0</v>
      </c>
      <c r="D84" s="342">
        <v>0</v>
      </c>
      <c r="E84" s="401" t="str">
        <f>IF(C84&gt;0,D84/C84-1,IF(C84&lt;0,-(D84/C84-1),""))</f>
        <v/>
      </c>
      <c r="F84" s="338" t="str">
        <f t="shared" si="3"/>
        <v>否</v>
      </c>
      <c r="G84" s="322" t="str">
        <f t="shared" si="4"/>
        <v>项</v>
      </c>
    </row>
    <row r="85" s="318" customFormat="1" ht="37.95" customHeight="1" spans="1:7">
      <c r="A85" s="340" t="s">
        <v>2792</v>
      </c>
      <c r="B85" s="341" t="s">
        <v>2793</v>
      </c>
      <c r="C85" s="342">
        <v>0</v>
      </c>
      <c r="D85" s="342">
        <v>0</v>
      </c>
      <c r="E85" s="401" t="str">
        <f>IF(C85&gt;0,D85/C85-1,IF(C85&lt;0,-(D85/C85-1),""))</f>
        <v/>
      </c>
      <c r="F85" s="338" t="str">
        <f t="shared" si="3"/>
        <v>否</v>
      </c>
      <c r="G85" s="322" t="str">
        <f t="shared" si="4"/>
        <v>项</v>
      </c>
    </row>
    <row r="86" s="318" customFormat="1" ht="37.95" customHeight="1" spans="1:7">
      <c r="A86" s="340" t="s">
        <v>2794</v>
      </c>
      <c r="B86" s="339" t="s">
        <v>2795</v>
      </c>
      <c r="C86" s="380">
        <v>0</v>
      </c>
      <c r="D86" s="380">
        <v>0</v>
      </c>
      <c r="E86" s="401"/>
      <c r="F86" s="338" t="str">
        <f t="shared" si="3"/>
        <v>否</v>
      </c>
      <c r="G86" s="322" t="str">
        <f t="shared" si="4"/>
        <v>款</v>
      </c>
    </row>
    <row r="87" s="318" customFormat="1" ht="37.95" customHeight="1" spans="1:7">
      <c r="A87" s="340" t="s">
        <v>2796</v>
      </c>
      <c r="B87" s="341" t="s">
        <v>2769</v>
      </c>
      <c r="C87" s="342">
        <v>0</v>
      </c>
      <c r="D87" s="342">
        <v>0</v>
      </c>
      <c r="E87" s="401" t="str">
        <f>IF(C87&gt;0,D87/C87-1,IF(C87&lt;0,-(D87/C87-1),""))</f>
        <v/>
      </c>
      <c r="F87" s="338" t="str">
        <f t="shared" si="3"/>
        <v>否</v>
      </c>
      <c r="G87" s="322" t="str">
        <f t="shared" si="4"/>
        <v>项</v>
      </c>
    </row>
    <row r="88" s="318" customFormat="1" ht="37.95" customHeight="1" spans="1:7">
      <c r="A88" s="340" t="s">
        <v>2797</v>
      </c>
      <c r="B88" s="341" t="s">
        <v>2798</v>
      </c>
      <c r="C88" s="342">
        <v>0</v>
      </c>
      <c r="D88" s="342">
        <v>0</v>
      </c>
      <c r="E88" s="401" t="str">
        <f>IF(C88&gt;0,D88/C88-1,IF(C88&lt;0,-(D88/C88-1),""))</f>
        <v/>
      </c>
      <c r="F88" s="338" t="str">
        <f t="shared" si="3"/>
        <v>否</v>
      </c>
      <c r="G88" s="322" t="str">
        <f t="shared" si="4"/>
        <v>项</v>
      </c>
    </row>
    <row r="89" s="318" customFormat="1" ht="37.95" customHeight="1" spans="1:7">
      <c r="A89" s="340" t="s">
        <v>2799</v>
      </c>
      <c r="B89" s="339" t="s">
        <v>2800</v>
      </c>
      <c r="C89" s="380">
        <v>189</v>
      </c>
      <c r="D89" s="380">
        <v>0</v>
      </c>
      <c r="E89" s="401"/>
      <c r="F89" s="338" t="str">
        <f t="shared" si="3"/>
        <v>是</v>
      </c>
      <c r="G89" s="322" t="str">
        <f t="shared" si="4"/>
        <v>款</v>
      </c>
    </row>
    <row r="90" s="318" customFormat="1" ht="37.95" customHeight="1" spans="1:7">
      <c r="A90" s="340" t="s">
        <v>2801</v>
      </c>
      <c r="B90" s="341" t="s">
        <v>2723</v>
      </c>
      <c r="C90" s="342">
        <v>0</v>
      </c>
      <c r="D90" s="342">
        <v>0</v>
      </c>
      <c r="E90" s="401" t="str">
        <f t="shared" ref="E90:E103" si="5">IF(C90&gt;0,D90/C90-1,IF(C90&lt;0,-(D90/C90-1),""))</f>
        <v/>
      </c>
      <c r="F90" s="338" t="str">
        <f t="shared" si="3"/>
        <v>否</v>
      </c>
      <c r="G90" s="322" t="str">
        <f t="shared" si="4"/>
        <v>项</v>
      </c>
    </row>
    <row r="91" s="318" customFormat="1" ht="37.95" customHeight="1" spans="1:7">
      <c r="A91" s="340" t="s">
        <v>2802</v>
      </c>
      <c r="B91" s="341" t="s">
        <v>2725</v>
      </c>
      <c r="C91" s="342">
        <v>0</v>
      </c>
      <c r="D91" s="342">
        <v>0</v>
      </c>
      <c r="E91" s="401" t="str">
        <f t="shared" si="5"/>
        <v/>
      </c>
      <c r="F91" s="338" t="str">
        <f t="shared" si="3"/>
        <v>否</v>
      </c>
      <c r="G91" s="322" t="str">
        <f t="shared" si="4"/>
        <v>项</v>
      </c>
    </row>
    <row r="92" s="318" customFormat="1" ht="37.95" customHeight="1" spans="1:7">
      <c r="A92" s="340" t="s">
        <v>2803</v>
      </c>
      <c r="B92" s="341" t="s">
        <v>2727</v>
      </c>
      <c r="C92" s="342">
        <v>0</v>
      </c>
      <c r="D92" s="342">
        <v>0</v>
      </c>
      <c r="E92" s="401" t="str">
        <f t="shared" si="5"/>
        <v/>
      </c>
      <c r="F92" s="338" t="str">
        <f t="shared" si="3"/>
        <v>否</v>
      </c>
      <c r="G92" s="322" t="str">
        <f t="shared" si="4"/>
        <v>项</v>
      </c>
    </row>
    <row r="93" s="318" customFormat="1" ht="37.95" customHeight="1" spans="1:7">
      <c r="A93" s="340" t="s">
        <v>2804</v>
      </c>
      <c r="B93" s="341" t="s">
        <v>2729</v>
      </c>
      <c r="C93" s="342">
        <v>0</v>
      </c>
      <c r="D93" s="342">
        <v>0</v>
      </c>
      <c r="E93" s="401" t="str">
        <f t="shared" si="5"/>
        <v/>
      </c>
      <c r="F93" s="338" t="str">
        <f t="shared" si="3"/>
        <v>否</v>
      </c>
      <c r="G93" s="322" t="str">
        <f t="shared" si="4"/>
        <v>项</v>
      </c>
    </row>
    <row r="94" ht="37.95" customHeight="1" spans="1:7">
      <c r="A94" s="340" t="s">
        <v>2805</v>
      </c>
      <c r="B94" s="341" t="s">
        <v>2735</v>
      </c>
      <c r="C94" s="342">
        <v>0</v>
      </c>
      <c r="D94" s="342">
        <v>0</v>
      </c>
      <c r="E94" s="401" t="str">
        <f t="shared" si="5"/>
        <v/>
      </c>
      <c r="F94" s="338" t="str">
        <f t="shared" si="3"/>
        <v>否</v>
      </c>
      <c r="G94" s="322" t="str">
        <f t="shared" si="4"/>
        <v>项</v>
      </c>
    </row>
    <row r="95" ht="37.95" customHeight="1" spans="1:7">
      <c r="A95" s="340" t="s">
        <v>2806</v>
      </c>
      <c r="B95" s="341" t="s">
        <v>2739</v>
      </c>
      <c r="C95" s="342">
        <v>0</v>
      </c>
      <c r="D95" s="342">
        <v>0</v>
      </c>
      <c r="E95" s="401" t="str">
        <f t="shared" si="5"/>
        <v/>
      </c>
      <c r="F95" s="338" t="str">
        <f t="shared" si="3"/>
        <v>否</v>
      </c>
      <c r="G95" s="322" t="str">
        <f t="shared" si="4"/>
        <v>项</v>
      </c>
    </row>
    <row r="96" ht="37.95" customHeight="1" spans="1:7">
      <c r="A96" s="340" t="s">
        <v>2807</v>
      </c>
      <c r="B96" s="341" t="s">
        <v>2741</v>
      </c>
      <c r="C96" s="342">
        <v>0</v>
      </c>
      <c r="D96" s="342">
        <v>0</v>
      </c>
      <c r="E96" s="401" t="str">
        <f t="shared" si="5"/>
        <v/>
      </c>
      <c r="F96" s="338" t="str">
        <f t="shared" si="3"/>
        <v>否</v>
      </c>
      <c r="G96" s="322" t="str">
        <f t="shared" si="4"/>
        <v>项</v>
      </c>
    </row>
    <row r="97" s="318" customFormat="1" ht="37.95" customHeight="1" spans="1:7">
      <c r="A97" s="340" t="s">
        <v>2808</v>
      </c>
      <c r="B97" s="341" t="s">
        <v>2809</v>
      </c>
      <c r="C97" s="342">
        <v>189</v>
      </c>
      <c r="D97" s="342">
        <v>0</v>
      </c>
      <c r="E97" s="401">
        <f t="shared" si="5"/>
        <v>-1</v>
      </c>
      <c r="F97" s="338" t="str">
        <f t="shared" si="3"/>
        <v>是</v>
      </c>
      <c r="G97" s="322" t="str">
        <f t="shared" si="4"/>
        <v>项</v>
      </c>
    </row>
    <row r="98" s="318" customFormat="1" ht="37.95" customHeight="1" spans="1:7">
      <c r="A98" s="334" t="s">
        <v>92</v>
      </c>
      <c r="B98" s="335" t="s">
        <v>2810</v>
      </c>
      <c r="C98" s="377">
        <v>1985</v>
      </c>
      <c r="D98" s="377">
        <v>7878</v>
      </c>
      <c r="E98" s="400">
        <f t="shared" si="5"/>
        <v>2.969</v>
      </c>
      <c r="F98" s="338" t="str">
        <f t="shared" si="3"/>
        <v>是</v>
      </c>
      <c r="G98" s="322" t="str">
        <f t="shared" si="4"/>
        <v>类</v>
      </c>
    </row>
    <row r="99" ht="37.95" customHeight="1" spans="1:7">
      <c r="A99" s="340" t="s">
        <v>2811</v>
      </c>
      <c r="B99" s="339" t="s">
        <v>2812</v>
      </c>
      <c r="C99" s="380">
        <v>560</v>
      </c>
      <c r="D99" s="380">
        <v>4212</v>
      </c>
      <c r="E99" s="401">
        <f t="shared" si="5"/>
        <v>6.521</v>
      </c>
      <c r="F99" s="338" t="str">
        <f t="shared" si="3"/>
        <v>是</v>
      </c>
      <c r="G99" s="322" t="str">
        <f t="shared" si="4"/>
        <v>款</v>
      </c>
    </row>
    <row r="100" s="318" customFormat="1" ht="37.95" customHeight="1" spans="1:7">
      <c r="A100" s="340" t="s">
        <v>2813</v>
      </c>
      <c r="B100" s="341" t="s">
        <v>2693</v>
      </c>
      <c r="C100" s="342">
        <v>426</v>
      </c>
      <c r="D100" s="342">
        <v>2515</v>
      </c>
      <c r="E100" s="401">
        <f t="shared" si="5"/>
        <v>4.904</v>
      </c>
      <c r="F100" s="338" t="str">
        <f t="shared" si="3"/>
        <v>是</v>
      </c>
      <c r="G100" s="322" t="str">
        <f t="shared" si="4"/>
        <v>项</v>
      </c>
    </row>
    <row r="101" s="318" customFormat="1" ht="37.95" customHeight="1" spans="1:7">
      <c r="A101" s="340" t="s">
        <v>2814</v>
      </c>
      <c r="B101" s="341" t="s">
        <v>2815</v>
      </c>
      <c r="C101" s="342">
        <v>0</v>
      </c>
      <c r="D101" s="342">
        <v>0</v>
      </c>
      <c r="E101" s="401" t="str">
        <f t="shared" si="5"/>
        <v/>
      </c>
      <c r="F101" s="338" t="str">
        <f t="shared" si="3"/>
        <v>否</v>
      </c>
      <c r="G101" s="322" t="str">
        <f t="shared" si="4"/>
        <v>项</v>
      </c>
    </row>
    <row r="102" s="318" customFormat="1" ht="37.95" customHeight="1" spans="1:7">
      <c r="A102" s="340" t="s">
        <v>2816</v>
      </c>
      <c r="B102" s="341" t="s">
        <v>2817</v>
      </c>
      <c r="C102" s="342">
        <v>0</v>
      </c>
      <c r="D102" s="342">
        <v>0</v>
      </c>
      <c r="E102" s="401" t="str">
        <f t="shared" si="5"/>
        <v/>
      </c>
      <c r="F102" s="338" t="str">
        <f t="shared" si="3"/>
        <v>否</v>
      </c>
      <c r="G102" s="322" t="str">
        <f t="shared" si="4"/>
        <v>项</v>
      </c>
    </row>
    <row r="103" s="318" customFormat="1" ht="37.95" customHeight="1" spans="1:7">
      <c r="A103" s="340" t="s">
        <v>2818</v>
      </c>
      <c r="B103" s="341" t="s">
        <v>2819</v>
      </c>
      <c r="C103" s="342">
        <v>134</v>
      </c>
      <c r="D103" s="342">
        <v>1697</v>
      </c>
      <c r="E103" s="401">
        <f t="shared" si="5"/>
        <v>11.664</v>
      </c>
      <c r="F103" s="338" t="str">
        <f t="shared" si="3"/>
        <v>是</v>
      </c>
      <c r="G103" s="322" t="str">
        <f t="shared" si="4"/>
        <v>项</v>
      </c>
    </row>
    <row r="104" s="318" customFormat="1" ht="37.95" customHeight="1" spans="1:7">
      <c r="A104" s="340" t="s">
        <v>2820</v>
      </c>
      <c r="B104" s="341" t="s">
        <v>2821</v>
      </c>
      <c r="C104" s="342">
        <v>0</v>
      </c>
      <c r="D104" s="342">
        <v>0</v>
      </c>
      <c r="E104" s="401" t="str">
        <f t="shared" ref="E104:E135" si="6">IF(C104&gt;0,D104/C104-1,IF(C104&lt;0,-(D104/C104-1),""))</f>
        <v/>
      </c>
      <c r="F104" s="338" t="str">
        <f t="shared" si="3"/>
        <v>否</v>
      </c>
      <c r="G104" s="322" t="str">
        <f t="shared" si="4"/>
        <v>款</v>
      </c>
    </row>
    <row r="105" ht="37.95" customHeight="1" spans="1:7">
      <c r="A105" s="340" t="s">
        <v>2822</v>
      </c>
      <c r="B105" s="341" t="s">
        <v>2693</v>
      </c>
      <c r="C105" s="342">
        <v>0</v>
      </c>
      <c r="D105" s="342">
        <v>0</v>
      </c>
      <c r="E105" s="401" t="str">
        <f t="shared" si="6"/>
        <v/>
      </c>
      <c r="F105" s="338" t="str">
        <f t="shared" si="3"/>
        <v>否</v>
      </c>
      <c r="G105" s="322" t="str">
        <f t="shared" si="4"/>
        <v>项</v>
      </c>
    </row>
    <row r="106" s="318" customFormat="1" ht="37.95" customHeight="1" spans="1:7">
      <c r="A106" s="340" t="s">
        <v>2823</v>
      </c>
      <c r="B106" s="341" t="s">
        <v>2815</v>
      </c>
      <c r="C106" s="342">
        <v>0</v>
      </c>
      <c r="D106" s="342">
        <v>0</v>
      </c>
      <c r="E106" s="401" t="str">
        <f t="shared" si="6"/>
        <v/>
      </c>
      <c r="F106" s="338" t="str">
        <f t="shared" si="3"/>
        <v>否</v>
      </c>
      <c r="G106" s="322" t="str">
        <f t="shared" si="4"/>
        <v>项</v>
      </c>
    </row>
    <row r="107" s="318" customFormat="1" ht="37.95" customHeight="1" spans="1:7">
      <c r="A107" s="340" t="s">
        <v>2824</v>
      </c>
      <c r="B107" s="341" t="s">
        <v>2825</v>
      </c>
      <c r="C107" s="342">
        <v>0</v>
      </c>
      <c r="D107" s="342">
        <v>0</v>
      </c>
      <c r="E107" s="401" t="str">
        <f t="shared" si="6"/>
        <v/>
      </c>
      <c r="F107" s="338" t="str">
        <f t="shared" si="3"/>
        <v>否</v>
      </c>
      <c r="G107" s="322" t="str">
        <f t="shared" si="4"/>
        <v>项</v>
      </c>
    </row>
    <row r="108" s="318" customFormat="1" ht="37.95" customHeight="1" spans="1:7">
      <c r="A108" s="340" t="s">
        <v>2826</v>
      </c>
      <c r="B108" s="341" t="s">
        <v>2827</v>
      </c>
      <c r="C108" s="342">
        <v>0</v>
      </c>
      <c r="D108" s="342">
        <v>0</v>
      </c>
      <c r="E108" s="401" t="str">
        <f t="shared" si="6"/>
        <v/>
      </c>
      <c r="F108" s="338" t="str">
        <f t="shared" si="3"/>
        <v>否</v>
      </c>
      <c r="G108" s="322" t="str">
        <f t="shared" si="4"/>
        <v>项</v>
      </c>
    </row>
    <row r="109" ht="37.95" customHeight="1" spans="1:7">
      <c r="A109" s="340" t="s">
        <v>2828</v>
      </c>
      <c r="B109" s="339" t="s">
        <v>2829</v>
      </c>
      <c r="C109" s="380">
        <v>0</v>
      </c>
      <c r="D109" s="380">
        <v>0</v>
      </c>
      <c r="E109" s="401" t="str">
        <f t="shared" si="6"/>
        <v/>
      </c>
      <c r="F109" s="338" t="str">
        <f t="shared" si="3"/>
        <v>否</v>
      </c>
      <c r="G109" s="322" t="str">
        <f t="shared" si="4"/>
        <v>款</v>
      </c>
    </row>
    <row r="110" s="318" customFormat="1" ht="37.95" customHeight="1" spans="1:7">
      <c r="A110" s="340" t="s">
        <v>2830</v>
      </c>
      <c r="B110" s="341" t="s">
        <v>2831</v>
      </c>
      <c r="C110" s="342">
        <v>0</v>
      </c>
      <c r="D110" s="342">
        <v>0</v>
      </c>
      <c r="E110" s="401" t="str">
        <f t="shared" si="6"/>
        <v/>
      </c>
      <c r="F110" s="338" t="str">
        <f t="shared" si="3"/>
        <v>否</v>
      </c>
      <c r="G110" s="322" t="str">
        <f t="shared" si="4"/>
        <v>项</v>
      </c>
    </row>
    <row r="111" s="318" customFormat="1" ht="37.95" customHeight="1" spans="1:7">
      <c r="A111" s="340" t="s">
        <v>2832</v>
      </c>
      <c r="B111" s="341" t="s">
        <v>2833</v>
      </c>
      <c r="C111" s="342">
        <v>0</v>
      </c>
      <c r="D111" s="342">
        <v>0</v>
      </c>
      <c r="E111" s="401" t="str">
        <f t="shared" si="6"/>
        <v/>
      </c>
      <c r="F111" s="338" t="str">
        <f t="shared" si="3"/>
        <v>否</v>
      </c>
      <c r="G111" s="322" t="str">
        <f t="shared" si="4"/>
        <v>项</v>
      </c>
    </row>
    <row r="112" s="318" customFormat="1" ht="37.95" customHeight="1" spans="1:7">
      <c r="A112" s="340" t="s">
        <v>2834</v>
      </c>
      <c r="B112" s="341" t="s">
        <v>2835</v>
      </c>
      <c r="C112" s="342">
        <v>0</v>
      </c>
      <c r="D112" s="342">
        <v>0</v>
      </c>
      <c r="E112" s="401" t="str">
        <f t="shared" si="6"/>
        <v/>
      </c>
      <c r="F112" s="338" t="str">
        <f t="shared" si="3"/>
        <v>否</v>
      </c>
      <c r="G112" s="322" t="str">
        <f t="shared" si="4"/>
        <v>项</v>
      </c>
    </row>
    <row r="113" ht="37.95" customHeight="1" spans="1:7">
      <c r="A113" s="340" t="s">
        <v>2836</v>
      </c>
      <c r="B113" s="341" t="s">
        <v>2837</v>
      </c>
      <c r="C113" s="342">
        <v>0</v>
      </c>
      <c r="D113" s="342">
        <v>0</v>
      </c>
      <c r="E113" s="401" t="str">
        <f t="shared" si="6"/>
        <v/>
      </c>
      <c r="F113" s="338" t="str">
        <f t="shared" si="3"/>
        <v>否</v>
      </c>
      <c r="G113" s="322" t="str">
        <f t="shared" si="4"/>
        <v>项</v>
      </c>
    </row>
    <row r="114" s="318" customFormat="1" ht="37.95" customHeight="1" spans="1:7">
      <c r="A114" s="347">
        <v>21370</v>
      </c>
      <c r="B114" s="339" t="s">
        <v>2838</v>
      </c>
      <c r="C114" s="380">
        <v>0</v>
      </c>
      <c r="D114" s="380">
        <v>0</v>
      </c>
      <c r="E114" s="401" t="str">
        <f t="shared" si="6"/>
        <v/>
      </c>
      <c r="F114" s="338" t="str">
        <f t="shared" si="3"/>
        <v>否</v>
      </c>
      <c r="G114" s="322" t="str">
        <f t="shared" si="4"/>
        <v>款</v>
      </c>
    </row>
    <row r="115" s="318" customFormat="1" ht="37.95" customHeight="1" spans="1:7">
      <c r="A115" s="347">
        <v>2137001</v>
      </c>
      <c r="B115" s="341" t="s">
        <v>2693</v>
      </c>
      <c r="C115" s="342">
        <v>0</v>
      </c>
      <c r="D115" s="342">
        <v>0</v>
      </c>
      <c r="E115" s="401" t="str">
        <f t="shared" si="6"/>
        <v/>
      </c>
      <c r="F115" s="338" t="str">
        <f t="shared" si="3"/>
        <v>否</v>
      </c>
      <c r="G115" s="322" t="str">
        <f t="shared" si="4"/>
        <v>项</v>
      </c>
    </row>
    <row r="116" ht="37.95" customHeight="1" spans="1:7">
      <c r="A116" s="347">
        <v>2137099</v>
      </c>
      <c r="B116" s="341" t="s">
        <v>2839</v>
      </c>
      <c r="C116" s="342">
        <v>0</v>
      </c>
      <c r="D116" s="342">
        <v>0</v>
      </c>
      <c r="E116" s="401" t="str">
        <f t="shared" si="6"/>
        <v/>
      </c>
      <c r="F116" s="338" t="str">
        <f t="shared" si="3"/>
        <v>否</v>
      </c>
      <c r="G116" s="322" t="str">
        <f t="shared" si="4"/>
        <v>项</v>
      </c>
    </row>
    <row r="117" s="318" customFormat="1" ht="37.95" customHeight="1" spans="1:7">
      <c r="A117" s="347">
        <v>21371</v>
      </c>
      <c r="B117" s="341" t="s">
        <v>2840</v>
      </c>
      <c r="C117" s="342">
        <v>0</v>
      </c>
      <c r="D117" s="342">
        <v>0</v>
      </c>
      <c r="E117" s="401" t="str">
        <f t="shared" si="6"/>
        <v/>
      </c>
      <c r="F117" s="338" t="str">
        <f t="shared" si="3"/>
        <v>否</v>
      </c>
      <c r="G117" s="322" t="str">
        <f t="shared" si="4"/>
        <v>款</v>
      </c>
    </row>
    <row r="118" ht="37.95" customHeight="1" spans="1:7">
      <c r="A118" s="347">
        <v>2137101</v>
      </c>
      <c r="B118" s="341" t="s">
        <v>2831</v>
      </c>
      <c r="C118" s="342">
        <v>0</v>
      </c>
      <c r="D118" s="342">
        <v>0</v>
      </c>
      <c r="E118" s="401" t="str">
        <f t="shared" si="6"/>
        <v/>
      </c>
      <c r="F118" s="338" t="str">
        <f t="shared" si="3"/>
        <v>否</v>
      </c>
      <c r="G118" s="322" t="str">
        <f t="shared" si="4"/>
        <v>项</v>
      </c>
    </row>
    <row r="119" s="318" customFormat="1" ht="37.95" customHeight="1" spans="1:7">
      <c r="A119" s="347">
        <v>2137102</v>
      </c>
      <c r="B119" s="341" t="s">
        <v>2841</v>
      </c>
      <c r="C119" s="342">
        <v>0</v>
      </c>
      <c r="D119" s="342">
        <v>0</v>
      </c>
      <c r="E119" s="401" t="str">
        <f t="shared" si="6"/>
        <v/>
      </c>
      <c r="F119" s="338" t="str">
        <f t="shared" si="3"/>
        <v>否</v>
      </c>
      <c r="G119" s="322" t="str">
        <f t="shared" si="4"/>
        <v>项</v>
      </c>
    </row>
    <row r="120" s="318" customFormat="1" ht="37.95" customHeight="1" spans="1:7">
      <c r="A120" s="347">
        <v>2137103</v>
      </c>
      <c r="B120" s="341" t="s">
        <v>2835</v>
      </c>
      <c r="C120" s="342">
        <v>0</v>
      </c>
      <c r="D120" s="342">
        <v>0</v>
      </c>
      <c r="E120" s="401" t="str">
        <f t="shared" si="6"/>
        <v/>
      </c>
      <c r="F120" s="338" t="str">
        <f t="shared" si="3"/>
        <v>否</v>
      </c>
      <c r="G120" s="322" t="str">
        <f t="shared" si="4"/>
        <v>项</v>
      </c>
    </row>
    <row r="121" s="318" customFormat="1" ht="37.95" customHeight="1" spans="1:7">
      <c r="A121" s="347">
        <v>2137199</v>
      </c>
      <c r="B121" s="341" t="s">
        <v>2842</v>
      </c>
      <c r="C121" s="342">
        <v>0</v>
      </c>
      <c r="D121" s="342">
        <v>0</v>
      </c>
      <c r="E121" s="401" t="str">
        <f t="shared" si="6"/>
        <v/>
      </c>
      <c r="F121" s="338" t="str">
        <f t="shared" si="3"/>
        <v>否</v>
      </c>
      <c r="G121" s="322" t="str">
        <f t="shared" si="4"/>
        <v>项</v>
      </c>
    </row>
    <row r="122" s="318" customFormat="1" ht="37.95" customHeight="1" spans="1:7">
      <c r="A122" s="334" t="s">
        <v>94</v>
      </c>
      <c r="B122" s="335" t="s">
        <v>2843</v>
      </c>
      <c r="C122" s="377">
        <v>17000</v>
      </c>
      <c r="D122" s="377">
        <v>3000</v>
      </c>
      <c r="E122" s="400">
        <f t="shared" si="6"/>
        <v>-0.824</v>
      </c>
      <c r="F122" s="338" t="str">
        <f t="shared" si="3"/>
        <v>是</v>
      </c>
      <c r="G122" s="322" t="str">
        <f t="shared" si="4"/>
        <v>类</v>
      </c>
    </row>
    <row r="123" s="318" customFormat="1" ht="37.95" customHeight="1" spans="1:7">
      <c r="A123" s="340" t="s">
        <v>2844</v>
      </c>
      <c r="B123" s="341" t="s">
        <v>2845</v>
      </c>
      <c r="C123" s="342">
        <v>0</v>
      </c>
      <c r="D123" s="342">
        <v>0</v>
      </c>
      <c r="E123" s="401" t="str">
        <f t="shared" si="6"/>
        <v/>
      </c>
      <c r="F123" s="338" t="str">
        <f t="shared" si="3"/>
        <v>否</v>
      </c>
      <c r="G123" s="322" t="str">
        <f t="shared" si="4"/>
        <v>款</v>
      </c>
    </row>
    <row r="124" ht="37.95" customHeight="1" spans="1:7">
      <c r="A124" s="340" t="s">
        <v>2846</v>
      </c>
      <c r="B124" s="341" t="s">
        <v>2847</v>
      </c>
      <c r="C124" s="342">
        <v>0</v>
      </c>
      <c r="D124" s="342">
        <v>0</v>
      </c>
      <c r="E124" s="401" t="str">
        <f t="shared" si="6"/>
        <v/>
      </c>
      <c r="F124" s="338" t="str">
        <f t="shared" si="3"/>
        <v>否</v>
      </c>
      <c r="G124" s="322" t="str">
        <f t="shared" si="4"/>
        <v>项</v>
      </c>
    </row>
    <row r="125" s="318" customFormat="1" ht="37.95" customHeight="1" spans="1:7">
      <c r="A125" s="340" t="s">
        <v>2848</v>
      </c>
      <c r="B125" s="341" t="s">
        <v>2849</v>
      </c>
      <c r="C125" s="342">
        <v>0</v>
      </c>
      <c r="D125" s="342">
        <v>0</v>
      </c>
      <c r="E125" s="401" t="str">
        <f t="shared" si="6"/>
        <v/>
      </c>
      <c r="F125" s="338" t="str">
        <f t="shared" si="3"/>
        <v>否</v>
      </c>
      <c r="G125" s="322" t="str">
        <f t="shared" si="4"/>
        <v>项</v>
      </c>
    </row>
    <row r="126" s="318" customFormat="1" ht="37.95" customHeight="1" spans="1:7">
      <c r="A126" s="340" t="s">
        <v>2850</v>
      </c>
      <c r="B126" s="341" t="s">
        <v>2851</v>
      </c>
      <c r="C126" s="342">
        <v>0</v>
      </c>
      <c r="D126" s="342">
        <v>0</v>
      </c>
      <c r="E126" s="401" t="str">
        <f t="shared" si="6"/>
        <v/>
      </c>
      <c r="F126" s="338" t="str">
        <f t="shared" si="3"/>
        <v>否</v>
      </c>
      <c r="G126" s="322" t="str">
        <f t="shared" si="4"/>
        <v>项</v>
      </c>
    </row>
    <row r="127" s="318" customFormat="1" ht="37.95" customHeight="1" spans="1:7">
      <c r="A127" s="340" t="s">
        <v>2852</v>
      </c>
      <c r="B127" s="341" t="s">
        <v>2853</v>
      </c>
      <c r="C127" s="342">
        <v>0</v>
      </c>
      <c r="D127" s="342">
        <v>0</v>
      </c>
      <c r="E127" s="401" t="str">
        <f t="shared" si="6"/>
        <v/>
      </c>
      <c r="F127" s="338" t="str">
        <f t="shared" si="3"/>
        <v>否</v>
      </c>
      <c r="G127" s="322" t="str">
        <f t="shared" si="4"/>
        <v>项</v>
      </c>
    </row>
    <row r="128" ht="37.95" customHeight="1" spans="1:7">
      <c r="A128" s="340" t="s">
        <v>2854</v>
      </c>
      <c r="B128" s="341" t="s">
        <v>2855</v>
      </c>
      <c r="C128" s="342">
        <v>0</v>
      </c>
      <c r="D128" s="342">
        <v>0</v>
      </c>
      <c r="E128" s="401" t="str">
        <f t="shared" si="6"/>
        <v/>
      </c>
      <c r="F128" s="338" t="str">
        <f t="shared" si="3"/>
        <v>否</v>
      </c>
      <c r="G128" s="322" t="str">
        <f t="shared" si="4"/>
        <v>款</v>
      </c>
    </row>
    <row r="129" ht="37.95" customHeight="1" spans="1:7">
      <c r="A129" s="340" t="s">
        <v>2856</v>
      </c>
      <c r="B129" s="341" t="s">
        <v>2851</v>
      </c>
      <c r="C129" s="342">
        <v>0</v>
      </c>
      <c r="D129" s="342">
        <v>0</v>
      </c>
      <c r="E129" s="401" t="str">
        <f t="shared" si="6"/>
        <v/>
      </c>
      <c r="F129" s="338" t="str">
        <f t="shared" si="3"/>
        <v>否</v>
      </c>
      <c r="G129" s="322" t="str">
        <f t="shared" si="4"/>
        <v>项</v>
      </c>
    </row>
    <row r="130" s="318" customFormat="1" ht="37.95" customHeight="1" spans="1:7">
      <c r="A130" s="340" t="s">
        <v>2857</v>
      </c>
      <c r="B130" s="341" t="s">
        <v>2858</v>
      </c>
      <c r="C130" s="342">
        <v>0</v>
      </c>
      <c r="D130" s="342">
        <v>0</v>
      </c>
      <c r="E130" s="401" t="str">
        <f t="shared" si="6"/>
        <v/>
      </c>
      <c r="F130" s="338" t="str">
        <f t="shared" si="3"/>
        <v>否</v>
      </c>
      <c r="G130" s="322" t="str">
        <f t="shared" si="4"/>
        <v>项</v>
      </c>
    </row>
    <row r="131" ht="37.95" customHeight="1" spans="1:7">
      <c r="A131" s="340" t="s">
        <v>2859</v>
      </c>
      <c r="B131" s="341" t="s">
        <v>2860</v>
      </c>
      <c r="C131" s="342">
        <v>0</v>
      </c>
      <c r="D131" s="342">
        <v>0</v>
      </c>
      <c r="E131" s="401" t="str">
        <f t="shared" si="6"/>
        <v/>
      </c>
      <c r="F131" s="338" t="str">
        <f t="shared" si="3"/>
        <v>否</v>
      </c>
      <c r="G131" s="322" t="str">
        <f t="shared" si="4"/>
        <v>项</v>
      </c>
    </row>
    <row r="132" ht="37.95" customHeight="1" spans="1:7">
      <c r="A132" s="340" t="s">
        <v>2861</v>
      </c>
      <c r="B132" s="341" t="s">
        <v>2862</v>
      </c>
      <c r="C132" s="342">
        <v>0</v>
      </c>
      <c r="D132" s="342">
        <v>0</v>
      </c>
      <c r="E132" s="401" t="str">
        <f t="shared" si="6"/>
        <v/>
      </c>
      <c r="F132" s="338" t="str">
        <f t="shared" ref="F132:F195" si="7">IF(LEN(A132)=3,"是",IF(B132&lt;&gt;"",IF(SUM(C132:D132)&lt;&gt;0,"是","否"),"是"))</f>
        <v>否</v>
      </c>
      <c r="G132" s="322" t="str">
        <f t="shared" ref="G132:G195" si="8">IF(LEN(A132)=3,"类",IF(LEN(A132)=5,"款","项"))</f>
        <v>项</v>
      </c>
    </row>
    <row r="133" s="318" customFormat="1" ht="37.95" customHeight="1" spans="1:7">
      <c r="A133" s="340" t="s">
        <v>2863</v>
      </c>
      <c r="B133" s="339" t="s">
        <v>2864</v>
      </c>
      <c r="C133" s="380"/>
      <c r="D133" s="380"/>
      <c r="E133" s="401" t="str">
        <f t="shared" si="6"/>
        <v/>
      </c>
      <c r="F133" s="338" t="str">
        <f t="shared" si="7"/>
        <v>否</v>
      </c>
      <c r="G133" s="322" t="str">
        <f t="shared" si="8"/>
        <v>款</v>
      </c>
    </row>
    <row r="134" s="318" customFormat="1" ht="37.95" customHeight="1" spans="1:7">
      <c r="A134" s="340" t="s">
        <v>2865</v>
      </c>
      <c r="B134" s="341" t="s">
        <v>2866</v>
      </c>
      <c r="C134" s="342"/>
      <c r="D134" s="342"/>
      <c r="E134" s="401" t="str">
        <f t="shared" si="6"/>
        <v/>
      </c>
      <c r="F134" s="338" t="str">
        <f t="shared" si="7"/>
        <v>否</v>
      </c>
      <c r="G134" s="322" t="str">
        <f t="shared" si="8"/>
        <v>项</v>
      </c>
    </row>
    <row r="135" s="318" customFormat="1" ht="37.95" customHeight="1" spans="1:7">
      <c r="A135" s="340" t="s">
        <v>2867</v>
      </c>
      <c r="B135" s="341" t="s">
        <v>2868</v>
      </c>
      <c r="C135" s="342"/>
      <c r="D135" s="342"/>
      <c r="E135" s="401" t="str">
        <f t="shared" si="6"/>
        <v/>
      </c>
      <c r="F135" s="338" t="str">
        <f t="shared" si="7"/>
        <v>否</v>
      </c>
      <c r="G135" s="322" t="str">
        <f t="shared" si="8"/>
        <v>项</v>
      </c>
    </row>
    <row r="136" s="318" customFormat="1" ht="37.95" customHeight="1" spans="1:7">
      <c r="A136" s="340" t="s">
        <v>2869</v>
      </c>
      <c r="B136" s="341" t="s">
        <v>2870</v>
      </c>
      <c r="C136" s="342"/>
      <c r="D136" s="342"/>
      <c r="E136" s="401" t="str">
        <f t="shared" ref="E136:E167" si="9">IF(C136&gt;0,D136/C136-1,IF(C136&lt;0,-(D136/C136-1),""))</f>
        <v/>
      </c>
      <c r="F136" s="338" t="str">
        <f t="shared" si="7"/>
        <v>否</v>
      </c>
      <c r="G136" s="322" t="str">
        <f t="shared" si="8"/>
        <v>项</v>
      </c>
    </row>
    <row r="137" s="318" customFormat="1" ht="37.95" customHeight="1" spans="1:7">
      <c r="A137" s="340" t="s">
        <v>2871</v>
      </c>
      <c r="B137" s="341" t="s">
        <v>2872</v>
      </c>
      <c r="C137" s="342"/>
      <c r="D137" s="342"/>
      <c r="E137" s="401" t="str">
        <f t="shared" si="9"/>
        <v/>
      </c>
      <c r="F137" s="338" t="str">
        <f t="shared" si="7"/>
        <v>否</v>
      </c>
      <c r="G137" s="322" t="str">
        <f t="shared" si="8"/>
        <v>项</v>
      </c>
    </row>
    <row r="138" s="318" customFormat="1" ht="37.95" customHeight="1" spans="1:7">
      <c r="A138" s="340" t="s">
        <v>2873</v>
      </c>
      <c r="B138" s="339" t="s">
        <v>2874</v>
      </c>
      <c r="C138" s="380">
        <v>0</v>
      </c>
      <c r="D138" s="380">
        <v>0</v>
      </c>
      <c r="E138" s="401" t="str">
        <f t="shared" si="9"/>
        <v/>
      </c>
      <c r="F138" s="338" t="str">
        <f t="shared" si="7"/>
        <v>否</v>
      </c>
      <c r="G138" s="322" t="str">
        <f t="shared" si="8"/>
        <v>款</v>
      </c>
    </row>
    <row r="139" s="318" customFormat="1" ht="37.95" customHeight="1" spans="1:7">
      <c r="A139" s="340" t="s">
        <v>2875</v>
      </c>
      <c r="B139" s="341" t="s">
        <v>2876</v>
      </c>
      <c r="C139" s="342">
        <v>0</v>
      </c>
      <c r="D139" s="342">
        <v>0</v>
      </c>
      <c r="E139" s="401" t="str">
        <f t="shared" si="9"/>
        <v/>
      </c>
      <c r="F139" s="338" t="str">
        <f t="shared" si="7"/>
        <v>否</v>
      </c>
      <c r="G139" s="322" t="str">
        <f t="shared" si="8"/>
        <v>项</v>
      </c>
    </row>
    <row r="140" s="318" customFormat="1" ht="37.95" customHeight="1" spans="1:7">
      <c r="A140" s="340" t="s">
        <v>2877</v>
      </c>
      <c r="B140" s="341" t="s">
        <v>2878</v>
      </c>
      <c r="C140" s="342">
        <v>0</v>
      </c>
      <c r="D140" s="342">
        <v>0</v>
      </c>
      <c r="E140" s="401" t="str">
        <f t="shared" si="9"/>
        <v/>
      </c>
      <c r="F140" s="338" t="str">
        <f t="shared" si="7"/>
        <v>否</v>
      </c>
      <c r="G140" s="322" t="str">
        <f t="shared" si="8"/>
        <v>项</v>
      </c>
    </row>
    <row r="141" s="318" customFormat="1" ht="37.95" customHeight="1" spans="1:7">
      <c r="A141" s="340" t="s">
        <v>2879</v>
      </c>
      <c r="B141" s="341" t="s">
        <v>2880</v>
      </c>
      <c r="C141" s="342">
        <v>0</v>
      </c>
      <c r="D141" s="342">
        <v>0</v>
      </c>
      <c r="E141" s="401" t="str">
        <f t="shared" si="9"/>
        <v/>
      </c>
      <c r="F141" s="338" t="str">
        <f t="shared" si="7"/>
        <v>否</v>
      </c>
      <c r="G141" s="322" t="str">
        <f t="shared" si="8"/>
        <v>项</v>
      </c>
    </row>
    <row r="142" s="318" customFormat="1" ht="37.95" customHeight="1" spans="1:7">
      <c r="A142" s="340" t="s">
        <v>2881</v>
      </c>
      <c r="B142" s="341" t="s">
        <v>2882</v>
      </c>
      <c r="C142" s="342">
        <v>0</v>
      </c>
      <c r="D142" s="342">
        <v>0</v>
      </c>
      <c r="E142" s="401" t="str">
        <f t="shared" si="9"/>
        <v/>
      </c>
      <c r="F142" s="338" t="str">
        <f t="shared" si="7"/>
        <v>否</v>
      </c>
      <c r="G142" s="322" t="str">
        <f t="shared" si="8"/>
        <v>项</v>
      </c>
    </row>
    <row r="143" s="318" customFormat="1" ht="37.95" customHeight="1" spans="1:7">
      <c r="A143" s="340" t="s">
        <v>2883</v>
      </c>
      <c r="B143" s="341" t="s">
        <v>2884</v>
      </c>
      <c r="C143" s="342">
        <v>0</v>
      </c>
      <c r="D143" s="342">
        <v>0</v>
      </c>
      <c r="E143" s="401" t="str">
        <f t="shared" si="9"/>
        <v/>
      </c>
      <c r="F143" s="338" t="str">
        <f t="shared" si="7"/>
        <v>否</v>
      </c>
      <c r="G143" s="322" t="str">
        <f t="shared" si="8"/>
        <v>项</v>
      </c>
    </row>
    <row r="144" s="318" customFormat="1" ht="37.95" customHeight="1" spans="1:7">
      <c r="A144" s="340" t="s">
        <v>2885</v>
      </c>
      <c r="B144" s="341" t="s">
        <v>2886</v>
      </c>
      <c r="C144" s="342">
        <v>0</v>
      </c>
      <c r="D144" s="342">
        <v>0</v>
      </c>
      <c r="E144" s="401" t="str">
        <f t="shared" si="9"/>
        <v/>
      </c>
      <c r="F144" s="338" t="str">
        <f t="shared" si="7"/>
        <v>否</v>
      </c>
      <c r="G144" s="322" t="str">
        <f t="shared" si="8"/>
        <v>项</v>
      </c>
    </row>
    <row r="145" s="318" customFormat="1" ht="37.95" customHeight="1" spans="1:7">
      <c r="A145" s="340" t="s">
        <v>2887</v>
      </c>
      <c r="B145" s="341" t="s">
        <v>2888</v>
      </c>
      <c r="C145" s="342">
        <v>0</v>
      </c>
      <c r="D145" s="342">
        <v>0</v>
      </c>
      <c r="E145" s="401" t="str">
        <f t="shared" si="9"/>
        <v/>
      </c>
      <c r="F145" s="338" t="str">
        <f t="shared" si="7"/>
        <v>否</v>
      </c>
      <c r="G145" s="322" t="str">
        <f t="shared" si="8"/>
        <v>项</v>
      </c>
    </row>
    <row r="146" s="318" customFormat="1" ht="37.95" customHeight="1" spans="1:7">
      <c r="A146" s="340" t="s">
        <v>2889</v>
      </c>
      <c r="B146" s="341" t="s">
        <v>2890</v>
      </c>
      <c r="C146" s="342">
        <v>0</v>
      </c>
      <c r="D146" s="342">
        <v>0</v>
      </c>
      <c r="E146" s="401" t="str">
        <f t="shared" si="9"/>
        <v/>
      </c>
      <c r="F146" s="338" t="str">
        <f t="shared" si="7"/>
        <v>否</v>
      </c>
      <c r="G146" s="322" t="str">
        <f t="shared" si="8"/>
        <v>项</v>
      </c>
    </row>
    <row r="147" s="318" customFormat="1" ht="37.95" customHeight="1" spans="1:7">
      <c r="A147" s="340" t="s">
        <v>2891</v>
      </c>
      <c r="B147" s="341" t="s">
        <v>2892</v>
      </c>
      <c r="C147" s="342">
        <v>0</v>
      </c>
      <c r="D147" s="342">
        <v>0</v>
      </c>
      <c r="E147" s="401" t="str">
        <f t="shared" si="9"/>
        <v/>
      </c>
      <c r="F147" s="338" t="str">
        <f t="shared" si="7"/>
        <v>否</v>
      </c>
      <c r="G147" s="322" t="str">
        <f t="shared" si="8"/>
        <v>款</v>
      </c>
    </row>
    <row r="148" s="318" customFormat="1" ht="37.95" customHeight="1" spans="1:7">
      <c r="A148" s="340" t="s">
        <v>2893</v>
      </c>
      <c r="B148" s="341" t="s">
        <v>2894</v>
      </c>
      <c r="C148" s="342">
        <v>0</v>
      </c>
      <c r="D148" s="342">
        <v>0</v>
      </c>
      <c r="E148" s="401" t="str">
        <f t="shared" si="9"/>
        <v/>
      </c>
      <c r="F148" s="338" t="str">
        <f t="shared" si="7"/>
        <v>否</v>
      </c>
      <c r="G148" s="322" t="str">
        <f t="shared" si="8"/>
        <v>项</v>
      </c>
    </row>
    <row r="149" s="318" customFormat="1" ht="37.95" customHeight="1" spans="1:7">
      <c r="A149" s="340" t="s">
        <v>2895</v>
      </c>
      <c r="B149" s="341" t="s">
        <v>2896</v>
      </c>
      <c r="C149" s="342">
        <v>0</v>
      </c>
      <c r="D149" s="342">
        <v>0</v>
      </c>
      <c r="E149" s="401" t="str">
        <f t="shared" si="9"/>
        <v/>
      </c>
      <c r="F149" s="338" t="str">
        <f t="shared" si="7"/>
        <v>否</v>
      </c>
      <c r="G149" s="322" t="str">
        <f t="shared" si="8"/>
        <v>项</v>
      </c>
    </row>
    <row r="150" ht="37.95" customHeight="1" spans="1:7">
      <c r="A150" s="340" t="s">
        <v>2897</v>
      </c>
      <c r="B150" s="341" t="s">
        <v>2898</v>
      </c>
      <c r="C150" s="342">
        <v>0</v>
      </c>
      <c r="D150" s="342">
        <v>0</v>
      </c>
      <c r="E150" s="401" t="str">
        <f t="shared" si="9"/>
        <v/>
      </c>
      <c r="F150" s="338" t="str">
        <f t="shared" si="7"/>
        <v>否</v>
      </c>
      <c r="G150" s="322" t="str">
        <f t="shared" si="8"/>
        <v>项</v>
      </c>
    </row>
    <row r="151" ht="37.95" customHeight="1" spans="1:7">
      <c r="A151" s="340" t="s">
        <v>2899</v>
      </c>
      <c r="B151" s="341" t="s">
        <v>2900</v>
      </c>
      <c r="C151" s="342">
        <v>0</v>
      </c>
      <c r="D151" s="342">
        <v>0</v>
      </c>
      <c r="E151" s="401" t="str">
        <f t="shared" si="9"/>
        <v/>
      </c>
      <c r="F151" s="338" t="str">
        <f t="shared" si="7"/>
        <v>否</v>
      </c>
      <c r="G151" s="322" t="str">
        <f t="shared" si="8"/>
        <v>项</v>
      </c>
    </row>
    <row r="152" s="318" customFormat="1" ht="37.95" customHeight="1" spans="1:7">
      <c r="A152" s="340" t="s">
        <v>2901</v>
      </c>
      <c r="B152" s="341" t="s">
        <v>2902</v>
      </c>
      <c r="C152" s="342">
        <v>0</v>
      </c>
      <c r="D152" s="342">
        <v>0</v>
      </c>
      <c r="E152" s="401" t="str">
        <f t="shared" si="9"/>
        <v/>
      </c>
      <c r="F152" s="338" t="str">
        <f t="shared" si="7"/>
        <v>否</v>
      </c>
      <c r="G152" s="322" t="str">
        <f t="shared" si="8"/>
        <v>项</v>
      </c>
    </row>
    <row r="153" ht="37.95" customHeight="1" spans="1:7">
      <c r="A153" s="340" t="s">
        <v>2903</v>
      </c>
      <c r="B153" s="341" t="s">
        <v>2904</v>
      </c>
      <c r="C153" s="342">
        <v>0</v>
      </c>
      <c r="D153" s="342">
        <v>0</v>
      </c>
      <c r="E153" s="401" t="str">
        <f t="shared" si="9"/>
        <v/>
      </c>
      <c r="F153" s="338" t="str">
        <f t="shared" si="7"/>
        <v>否</v>
      </c>
      <c r="G153" s="322" t="str">
        <f t="shared" si="8"/>
        <v>项</v>
      </c>
    </row>
    <row r="154" ht="37.95" customHeight="1" spans="1:7">
      <c r="A154" s="340" t="s">
        <v>2905</v>
      </c>
      <c r="B154" s="339" t="s">
        <v>2906</v>
      </c>
      <c r="C154" s="380">
        <v>0</v>
      </c>
      <c r="D154" s="380">
        <v>0</v>
      </c>
      <c r="E154" s="401" t="str">
        <f t="shared" si="9"/>
        <v/>
      </c>
      <c r="F154" s="338" t="str">
        <f t="shared" si="7"/>
        <v>否</v>
      </c>
      <c r="G154" s="322" t="str">
        <f t="shared" si="8"/>
        <v>款</v>
      </c>
    </row>
    <row r="155" s="318" customFormat="1" ht="37.95" customHeight="1" spans="1:7">
      <c r="A155" s="340" t="s">
        <v>2907</v>
      </c>
      <c r="B155" s="341" t="s">
        <v>2908</v>
      </c>
      <c r="C155" s="342">
        <v>0</v>
      </c>
      <c r="D155" s="342">
        <v>0</v>
      </c>
      <c r="E155" s="401" t="str">
        <f t="shared" si="9"/>
        <v/>
      </c>
      <c r="F155" s="338" t="str">
        <f t="shared" si="7"/>
        <v>否</v>
      </c>
      <c r="G155" s="322" t="str">
        <f t="shared" si="8"/>
        <v>项</v>
      </c>
    </row>
    <row r="156" s="318" customFormat="1" ht="37.95" customHeight="1" spans="1:7">
      <c r="A156" s="340" t="s">
        <v>2909</v>
      </c>
      <c r="B156" s="341" t="s">
        <v>2910</v>
      </c>
      <c r="C156" s="342">
        <v>0</v>
      </c>
      <c r="D156" s="342">
        <v>0</v>
      </c>
      <c r="E156" s="401" t="str">
        <f t="shared" si="9"/>
        <v/>
      </c>
      <c r="F156" s="338" t="str">
        <f t="shared" si="7"/>
        <v>否</v>
      </c>
      <c r="G156" s="322" t="str">
        <f t="shared" si="8"/>
        <v>项</v>
      </c>
    </row>
    <row r="157" s="318" customFormat="1" ht="37.95" customHeight="1" spans="1:7">
      <c r="A157" s="340" t="s">
        <v>2911</v>
      </c>
      <c r="B157" s="341" t="s">
        <v>2912</v>
      </c>
      <c r="C157" s="342">
        <v>0</v>
      </c>
      <c r="D157" s="342">
        <v>0</v>
      </c>
      <c r="E157" s="401" t="str">
        <f t="shared" si="9"/>
        <v/>
      </c>
      <c r="F157" s="338" t="str">
        <f t="shared" si="7"/>
        <v>否</v>
      </c>
      <c r="G157" s="322" t="str">
        <f t="shared" si="8"/>
        <v>项</v>
      </c>
    </row>
    <row r="158" s="318" customFormat="1" ht="37.95" customHeight="1" spans="1:7">
      <c r="A158" s="340" t="s">
        <v>2913</v>
      </c>
      <c r="B158" s="341" t="s">
        <v>2914</v>
      </c>
      <c r="C158" s="342">
        <v>0</v>
      </c>
      <c r="D158" s="342">
        <v>0</v>
      </c>
      <c r="E158" s="401" t="str">
        <f t="shared" si="9"/>
        <v/>
      </c>
      <c r="F158" s="338" t="str">
        <f t="shared" si="7"/>
        <v>否</v>
      </c>
      <c r="G158" s="322" t="str">
        <f t="shared" si="8"/>
        <v>项</v>
      </c>
    </row>
    <row r="159" s="318" customFormat="1" ht="37.95" customHeight="1" spans="1:7">
      <c r="A159" s="340" t="s">
        <v>2915</v>
      </c>
      <c r="B159" s="341" t="s">
        <v>2916</v>
      </c>
      <c r="C159" s="342">
        <v>0</v>
      </c>
      <c r="D159" s="342">
        <v>0</v>
      </c>
      <c r="E159" s="401" t="str">
        <f t="shared" si="9"/>
        <v/>
      </c>
      <c r="F159" s="338" t="str">
        <f t="shared" si="7"/>
        <v>否</v>
      </c>
      <c r="G159" s="322" t="str">
        <f t="shared" si="8"/>
        <v>项</v>
      </c>
    </row>
    <row r="160" s="318" customFormat="1" ht="37.95" customHeight="1" spans="1:7">
      <c r="A160" s="340" t="s">
        <v>2917</v>
      </c>
      <c r="B160" s="341" t="s">
        <v>2918</v>
      </c>
      <c r="C160" s="342">
        <v>0</v>
      </c>
      <c r="D160" s="342">
        <v>0</v>
      </c>
      <c r="E160" s="401" t="str">
        <f t="shared" si="9"/>
        <v/>
      </c>
      <c r="F160" s="338" t="str">
        <f t="shared" si="7"/>
        <v>否</v>
      </c>
      <c r="G160" s="322" t="str">
        <f t="shared" si="8"/>
        <v>项</v>
      </c>
    </row>
    <row r="161" s="318" customFormat="1" ht="37.95" customHeight="1" spans="1:7">
      <c r="A161" s="340" t="s">
        <v>2919</v>
      </c>
      <c r="B161" s="341" t="s">
        <v>2920</v>
      </c>
      <c r="C161" s="342">
        <v>0</v>
      </c>
      <c r="D161" s="342">
        <v>0</v>
      </c>
      <c r="E161" s="401" t="str">
        <f t="shared" si="9"/>
        <v/>
      </c>
      <c r="F161" s="338" t="str">
        <f t="shared" si="7"/>
        <v>否</v>
      </c>
      <c r="G161" s="322" t="str">
        <f t="shared" si="8"/>
        <v>项</v>
      </c>
    </row>
    <row r="162" ht="37.95" customHeight="1" spans="1:7">
      <c r="A162" s="340" t="s">
        <v>2921</v>
      </c>
      <c r="B162" s="341" t="s">
        <v>2922</v>
      </c>
      <c r="C162" s="342">
        <v>0</v>
      </c>
      <c r="D162" s="342">
        <v>0</v>
      </c>
      <c r="E162" s="401" t="str">
        <f t="shared" si="9"/>
        <v/>
      </c>
      <c r="F162" s="338" t="str">
        <f t="shared" si="7"/>
        <v>否</v>
      </c>
      <c r="G162" s="322" t="str">
        <f t="shared" si="8"/>
        <v>项</v>
      </c>
    </row>
    <row r="163" ht="37.95" customHeight="1" spans="1:7">
      <c r="A163" s="340" t="s">
        <v>2923</v>
      </c>
      <c r="B163" s="341" t="s">
        <v>2924</v>
      </c>
      <c r="C163" s="342">
        <v>0</v>
      </c>
      <c r="D163" s="342">
        <v>0</v>
      </c>
      <c r="E163" s="401" t="str">
        <f t="shared" si="9"/>
        <v/>
      </c>
      <c r="F163" s="338" t="str">
        <f t="shared" si="7"/>
        <v>否</v>
      </c>
      <c r="G163" s="322" t="str">
        <f t="shared" si="8"/>
        <v>款</v>
      </c>
    </row>
    <row r="164" s="318" customFormat="1" ht="37.95" customHeight="1" spans="1:7">
      <c r="A164" s="340" t="s">
        <v>2925</v>
      </c>
      <c r="B164" s="341" t="s">
        <v>2847</v>
      </c>
      <c r="C164" s="342">
        <v>0</v>
      </c>
      <c r="D164" s="342">
        <v>0</v>
      </c>
      <c r="E164" s="401" t="str">
        <f t="shared" si="9"/>
        <v/>
      </c>
      <c r="F164" s="338" t="str">
        <f t="shared" si="7"/>
        <v>否</v>
      </c>
      <c r="G164" s="322" t="str">
        <f t="shared" si="8"/>
        <v>项</v>
      </c>
    </row>
    <row r="165" s="318" customFormat="1" ht="37.95" customHeight="1" spans="1:7">
      <c r="A165" s="340" t="s">
        <v>2926</v>
      </c>
      <c r="B165" s="341" t="s">
        <v>2927</v>
      </c>
      <c r="C165" s="342">
        <v>0</v>
      </c>
      <c r="D165" s="342">
        <v>0</v>
      </c>
      <c r="E165" s="401" t="str">
        <f t="shared" si="9"/>
        <v/>
      </c>
      <c r="F165" s="338" t="str">
        <f t="shared" si="7"/>
        <v>否</v>
      </c>
      <c r="G165" s="322" t="str">
        <f t="shared" si="8"/>
        <v>项</v>
      </c>
    </row>
    <row r="166" s="318" customFormat="1" ht="37.95" customHeight="1" spans="1:7">
      <c r="A166" s="340" t="s">
        <v>2928</v>
      </c>
      <c r="B166" s="339" t="s">
        <v>2929</v>
      </c>
      <c r="C166" s="380">
        <v>17000</v>
      </c>
      <c r="D166" s="380">
        <v>3000</v>
      </c>
      <c r="E166" s="401">
        <f t="shared" si="9"/>
        <v>-0.824</v>
      </c>
      <c r="F166" s="338" t="str">
        <f t="shared" si="7"/>
        <v>是</v>
      </c>
      <c r="G166" s="322" t="str">
        <f t="shared" si="8"/>
        <v>款</v>
      </c>
    </row>
    <row r="167" s="318" customFormat="1" ht="37.95" customHeight="1" spans="1:7">
      <c r="A167" s="340" t="s">
        <v>2930</v>
      </c>
      <c r="B167" s="341" t="s">
        <v>2847</v>
      </c>
      <c r="C167" s="342">
        <v>0</v>
      </c>
      <c r="D167" s="342">
        <v>3000</v>
      </c>
      <c r="E167" s="401" t="str">
        <f t="shared" si="9"/>
        <v/>
      </c>
      <c r="F167" s="338" t="str">
        <f t="shared" si="7"/>
        <v>是</v>
      </c>
      <c r="G167" s="322" t="str">
        <f t="shared" si="8"/>
        <v>项</v>
      </c>
    </row>
    <row r="168" s="318" customFormat="1" ht="37.95" customHeight="1" spans="1:7">
      <c r="A168" s="340" t="s">
        <v>2931</v>
      </c>
      <c r="B168" s="341" t="s">
        <v>2932</v>
      </c>
      <c r="C168" s="342">
        <v>17000</v>
      </c>
      <c r="D168" s="342">
        <v>0</v>
      </c>
      <c r="E168" s="401">
        <f t="shared" ref="E168:E199" si="10">IF(C168&gt;0,D168/C168-1,IF(C168&lt;0,-(D168/C168-1),""))</f>
        <v>-1</v>
      </c>
      <c r="F168" s="338" t="str">
        <f t="shared" si="7"/>
        <v>是</v>
      </c>
      <c r="G168" s="322" t="str">
        <f t="shared" si="8"/>
        <v>项</v>
      </c>
    </row>
    <row r="169" s="318" customFormat="1" ht="37.95" customHeight="1" spans="1:7">
      <c r="A169" s="340" t="s">
        <v>2933</v>
      </c>
      <c r="B169" s="341" t="s">
        <v>2934</v>
      </c>
      <c r="C169" s="342">
        <v>0</v>
      </c>
      <c r="D169" s="342">
        <v>0</v>
      </c>
      <c r="E169" s="401" t="str">
        <f t="shared" si="10"/>
        <v/>
      </c>
      <c r="F169" s="338" t="str">
        <f t="shared" si="7"/>
        <v>否</v>
      </c>
      <c r="G169" s="322" t="str">
        <f t="shared" si="8"/>
        <v>款</v>
      </c>
    </row>
    <row r="170" ht="37.95" customHeight="1" spans="1:7">
      <c r="A170" s="340" t="s">
        <v>2935</v>
      </c>
      <c r="B170" s="341" t="s">
        <v>2936</v>
      </c>
      <c r="C170" s="342"/>
      <c r="D170" s="342"/>
      <c r="E170" s="401" t="str">
        <f t="shared" si="10"/>
        <v/>
      </c>
      <c r="F170" s="338" t="str">
        <f t="shared" si="7"/>
        <v>否</v>
      </c>
      <c r="G170" s="322" t="str">
        <f t="shared" si="8"/>
        <v>款</v>
      </c>
    </row>
    <row r="171" ht="37.95" customHeight="1" spans="1:7">
      <c r="A171" s="340" t="s">
        <v>2937</v>
      </c>
      <c r="B171" s="341" t="s">
        <v>2866</v>
      </c>
      <c r="C171" s="342"/>
      <c r="D171" s="342"/>
      <c r="E171" s="401" t="str">
        <f t="shared" si="10"/>
        <v/>
      </c>
      <c r="F171" s="338" t="str">
        <f t="shared" si="7"/>
        <v>否</v>
      </c>
      <c r="G171" s="322" t="str">
        <f t="shared" si="8"/>
        <v>项</v>
      </c>
    </row>
    <row r="172" ht="37.95" customHeight="1" spans="1:7">
      <c r="A172" s="340" t="s">
        <v>2938</v>
      </c>
      <c r="B172" s="341" t="s">
        <v>2870</v>
      </c>
      <c r="C172" s="342"/>
      <c r="D172" s="342"/>
      <c r="E172" s="401" t="str">
        <f t="shared" si="10"/>
        <v/>
      </c>
      <c r="F172" s="338" t="str">
        <f t="shared" si="7"/>
        <v>否</v>
      </c>
      <c r="G172" s="322" t="str">
        <f t="shared" si="8"/>
        <v>项</v>
      </c>
    </row>
    <row r="173" s="318" customFormat="1" ht="37.95" customHeight="1" spans="1:7">
      <c r="A173" s="340" t="s">
        <v>2939</v>
      </c>
      <c r="B173" s="341" t="s">
        <v>2940</v>
      </c>
      <c r="C173" s="342"/>
      <c r="D173" s="342"/>
      <c r="E173" s="401" t="str">
        <f t="shared" si="10"/>
        <v/>
      </c>
      <c r="F173" s="338" t="str">
        <f t="shared" si="7"/>
        <v>否</v>
      </c>
      <c r="G173" s="322" t="str">
        <f t="shared" si="8"/>
        <v>项</v>
      </c>
    </row>
    <row r="174" ht="37.95" customHeight="1" spans="1:7">
      <c r="A174" s="334" t="s">
        <v>96</v>
      </c>
      <c r="B174" s="335" t="s">
        <v>2941</v>
      </c>
      <c r="C174" s="377">
        <v>17844</v>
      </c>
      <c r="D174" s="377">
        <v>0</v>
      </c>
      <c r="E174" s="400">
        <f t="shared" si="10"/>
        <v>-1</v>
      </c>
      <c r="F174" s="338" t="str">
        <f t="shared" si="7"/>
        <v>是</v>
      </c>
      <c r="G174" s="322" t="str">
        <f t="shared" si="8"/>
        <v>类</v>
      </c>
    </row>
    <row r="175" ht="37.95" customHeight="1" spans="1:7">
      <c r="A175" s="340" t="s">
        <v>2942</v>
      </c>
      <c r="B175" s="339" t="s">
        <v>2943</v>
      </c>
      <c r="C175" s="380">
        <v>17844</v>
      </c>
      <c r="D175" s="380">
        <v>0</v>
      </c>
      <c r="E175" s="401">
        <f t="shared" si="10"/>
        <v>-1</v>
      </c>
      <c r="F175" s="338" t="str">
        <f t="shared" si="7"/>
        <v>是</v>
      </c>
      <c r="G175" s="322" t="str">
        <f t="shared" si="8"/>
        <v>款</v>
      </c>
    </row>
    <row r="176" ht="37.95" customHeight="1" spans="1:7">
      <c r="A176" s="340" t="s">
        <v>2944</v>
      </c>
      <c r="B176" s="341" t="s">
        <v>2945</v>
      </c>
      <c r="C176" s="342">
        <v>0</v>
      </c>
      <c r="D176" s="342">
        <v>0</v>
      </c>
      <c r="E176" s="401" t="str">
        <f t="shared" si="10"/>
        <v/>
      </c>
      <c r="F176" s="338" t="str">
        <f t="shared" si="7"/>
        <v>否</v>
      </c>
      <c r="G176" s="322" t="str">
        <f t="shared" si="8"/>
        <v>项</v>
      </c>
    </row>
    <row r="177" s="318" customFormat="1" ht="37.95" customHeight="1" spans="1:7">
      <c r="A177" s="340" t="s">
        <v>2946</v>
      </c>
      <c r="B177" s="341" t="s">
        <v>2947</v>
      </c>
      <c r="C177" s="342">
        <v>17844</v>
      </c>
      <c r="D177" s="342">
        <v>0</v>
      </c>
      <c r="E177" s="401">
        <f t="shared" si="10"/>
        <v>-1</v>
      </c>
      <c r="F177" s="338" t="str">
        <f t="shared" si="7"/>
        <v>是</v>
      </c>
      <c r="G177" s="322" t="str">
        <f t="shared" si="8"/>
        <v>项</v>
      </c>
    </row>
    <row r="178" s="318" customFormat="1" ht="37.95" customHeight="1" spans="1:7">
      <c r="A178" s="334" t="s">
        <v>118</v>
      </c>
      <c r="B178" s="335" t="s">
        <v>2948</v>
      </c>
      <c r="C178" s="377">
        <v>296694</v>
      </c>
      <c r="D178" s="377">
        <v>629809</v>
      </c>
      <c r="E178" s="400">
        <f t="shared" si="10"/>
        <v>1.123</v>
      </c>
      <c r="F178" s="338" t="str">
        <f t="shared" si="7"/>
        <v>是</v>
      </c>
      <c r="G178" s="322" t="str">
        <f t="shared" si="8"/>
        <v>类</v>
      </c>
    </row>
    <row r="179" ht="37.95" customHeight="1" spans="1:7">
      <c r="A179" s="340" t="s">
        <v>2949</v>
      </c>
      <c r="B179" s="339" t="s">
        <v>2950</v>
      </c>
      <c r="C179" s="380">
        <v>287600</v>
      </c>
      <c r="D179" s="380">
        <v>618754</v>
      </c>
      <c r="E179" s="401">
        <f t="shared" si="10"/>
        <v>1.151</v>
      </c>
      <c r="F179" s="338" t="str">
        <f t="shared" si="7"/>
        <v>是</v>
      </c>
      <c r="G179" s="322" t="str">
        <f t="shared" si="8"/>
        <v>款</v>
      </c>
    </row>
    <row r="180" ht="37.95" customHeight="1" spans="1:7">
      <c r="A180" s="340" t="s">
        <v>2951</v>
      </c>
      <c r="B180" s="341" t="s">
        <v>2952</v>
      </c>
      <c r="C180" s="342">
        <v>0</v>
      </c>
      <c r="D180" s="342">
        <v>100654</v>
      </c>
      <c r="E180" s="401" t="str">
        <f t="shared" si="10"/>
        <v/>
      </c>
      <c r="F180" s="338" t="str">
        <f t="shared" si="7"/>
        <v>是</v>
      </c>
      <c r="G180" s="322" t="str">
        <f t="shared" si="8"/>
        <v>项</v>
      </c>
    </row>
    <row r="181" s="318" customFormat="1" ht="37.95" customHeight="1" spans="1:7">
      <c r="A181" s="340" t="s">
        <v>2953</v>
      </c>
      <c r="B181" s="341" t="s">
        <v>2954</v>
      </c>
      <c r="C181" s="342">
        <v>138600</v>
      </c>
      <c r="D181" s="342">
        <v>368100</v>
      </c>
      <c r="E181" s="401">
        <f t="shared" si="10"/>
        <v>1.656</v>
      </c>
      <c r="F181" s="338" t="str">
        <f t="shared" si="7"/>
        <v>是</v>
      </c>
      <c r="G181" s="322" t="str">
        <f t="shared" si="8"/>
        <v>项</v>
      </c>
    </row>
    <row r="182" s="318" customFormat="1" ht="37.95" customHeight="1" spans="1:7">
      <c r="A182" s="340" t="s">
        <v>2955</v>
      </c>
      <c r="B182" s="341" t="s">
        <v>2956</v>
      </c>
      <c r="C182" s="342">
        <v>149000</v>
      </c>
      <c r="D182" s="342">
        <v>150000</v>
      </c>
      <c r="E182" s="401">
        <f t="shared" si="10"/>
        <v>0.007</v>
      </c>
      <c r="F182" s="338" t="str">
        <f t="shared" si="7"/>
        <v>是</v>
      </c>
      <c r="G182" s="322" t="str">
        <f t="shared" si="8"/>
        <v>项</v>
      </c>
    </row>
    <row r="183" ht="37.95" customHeight="1" spans="1:7">
      <c r="A183" s="340" t="s">
        <v>2957</v>
      </c>
      <c r="B183" s="339" t="s">
        <v>2958</v>
      </c>
      <c r="C183" s="380">
        <v>566</v>
      </c>
      <c r="D183" s="380">
        <v>0</v>
      </c>
      <c r="E183" s="401">
        <f t="shared" si="10"/>
        <v>-1</v>
      </c>
      <c r="F183" s="338" t="str">
        <f t="shared" si="7"/>
        <v>是</v>
      </c>
      <c r="G183" s="322" t="str">
        <f t="shared" si="8"/>
        <v>款</v>
      </c>
    </row>
    <row r="184" s="318" customFormat="1" ht="37.95" customHeight="1" spans="1:7">
      <c r="A184" s="340" t="s">
        <v>2959</v>
      </c>
      <c r="B184" s="341" t="s">
        <v>2960</v>
      </c>
      <c r="C184" s="342">
        <v>0</v>
      </c>
      <c r="D184" s="342">
        <v>0</v>
      </c>
      <c r="E184" s="401" t="str">
        <f t="shared" si="10"/>
        <v/>
      </c>
      <c r="F184" s="338" t="str">
        <f t="shared" si="7"/>
        <v>否</v>
      </c>
      <c r="G184" s="322" t="str">
        <f t="shared" si="8"/>
        <v>项</v>
      </c>
    </row>
    <row r="185" ht="37.95" customHeight="1" spans="1:7">
      <c r="A185" s="340" t="s">
        <v>2961</v>
      </c>
      <c r="B185" s="341" t="s">
        <v>2962</v>
      </c>
      <c r="C185" s="342">
        <v>0</v>
      </c>
      <c r="D185" s="342">
        <v>0</v>
      </c>
      <c r="E185" s="401" t="str">
        <f t="shared" si="10"/>
        <v/>
      </c>
      <c r="F185" s="338" t="str">
        <f t="shared" si="7"/>
        <v>否</v>
      </c>
      <c r="G185" s="322" t="str">
        <f t="shared" si="8"/>
        <v>项</v>
      </c>
    </row>
    <row r="186" ht="37.95" customHeight="1" spans="1:7">
      <c r="A186" s="340" t="s">
        <v>2963</v>
      </c>
      <c r="B186" s="341" t="s">
        <v>2964</v>
      </c>
      <c r="C186" s="342">
        <v>553</v>
      </c>
      <c r="D186" s="342">
        <v>0</v>
      </c>
      <c r="E186" s="401">
        <f t="shared" si="10"/>
        <v>-1</v>
      </c>
      <c r="F186" s="338" t="str">
        <f t="shared" si="7"/>
        <v>是</v>
      </c>
      <c r="G186" s="322" t="str">
        <f t="shared" si="8"/>
        <v>项</v>
      </c>
    </row>
    <row r="187" ht="37.95" customHeight="1" spans="1:7">
      <c r="A187" s="340" t="s">
        <v>2965</v>
      </c>
      <c r="B187" s="341" t="s">
        <v>2966</v>
      </c>
      <c r="C187" s="342">
        <v>0</v>
      </c>
      <c r="D187" s="342">
        <v>0</v>
      </c>
      <c r="E187" s="401" t="str">
        <f t="shared" si="10"/>
        <v/>
      </c>
      <c r="F187" s="338" t="str">
        <f t="shared" si="7"/>
        <v>否</v>
      </c>
      <c r="G187" s="322" t="str">
        <f t="shared" si="8"/>
        <v>项</v>
      </c>
    </row>
    <row r="188" ht="37.95" customHeight="1" spans="1:7">
      <c r="A188" s="340" t="s">
        <v>2967</v>
      </c>
      <c r="B188" s="341" t="s">
        <v>2968</v>
      </c>
      <c r="C188" s="342">
        <v>0</v>
      </c>
      <c r="D188" s="342">
        <v>0</v>
      </c>
      <c r="E188" s="401" t="str">
        <f t="shared" si="10"/>
        <v/>
      </c>
      <c r="F188" s="338" t="str">
        <f t="shared" si="7"/>
        <v>否</v>
      </c>
      <c r="G188" s="322" t="str">
        <f t="shared" si="8"/>
        <v>项</v>
      </c>
    </row>
    <row r="189" ht="37.95" customHeight="1" spans="1:7">
      <c r="A189" s="340" t="s">
        <v>2969</v>
      </c>
      <c r="B189" s="341" t="s">
        <v>2970</v>
      </c>
      <c r="C189" s="342">
        <v>0</v>
      </c>
      <c r="D189" s="342">
        <v>0</v>
      </c>
      <c r="E189" s="401" t="str">
        <f t="shared" si="10"/>
        <v/>
      </c>
      <c r="F189" s="338" t="str">
        <f t="shared" si="7"/>
        <v>否</v>
      </c>
      <c r="G189" s="322" t="str">
        <f t="shared" si="8"/>
        <v>项</v>
      </c>
    </row>
    <row r="190" s="318" customFormat="1" ht="37.95" customHeight="1" spans="1:7">
      <c r="A190" s="340" t="s">
        <v>2971</v>
      </c>
      <c r="B190" s="341" t="s">
        <v>2972</v>
      </c>
      <c r="C190" s="342">
        <v>13</v>
      </c>
      <c r="D190" s="342">
        <v>0</v>
      </c>
      <c r="E190" s="401">
        <f t="shared" si="10"/>
        <v>-1</v>
      </c>
      <c r="F190" s="338" t="str">
        <f t="shared" si="7"/>
        <v>是</v>
      </c>
      <c r="G190" s="322" t="str">
        <f t="shared" si="8"/>
        <v>项</v>
      </c>
    </row>
    <row r="191" ht="37.95" customHeight="1" spans="1:7">
      <c r="A191" s="340" t="s">
        <v>2973</v>
      </c>
      <c r="B191" s="341" t="s">
        <v>2974</v>
      </c>
      <c r="C191" s="342">
        <v>0</v>
      </c>
      <c r="D191" s="342">
        <v>0</v>
      </c>
      <c r="E191" s="401" t="str">
        <f t="shared" si="10"/>
        <v/>
      </c>
      <c r="F191" s="338" t="str">
        <f t="shared" si="7"/>
        <v>否</v>
      </c>
      <c r="G191" s="322" t="str">
        <f t="shared" si="8"/>
        <v>项</v>
      </c>
    </row>
    <row r="192" ht="37.95" customHeight="1" spans="1:7">
      <c r="A192" s="340" t="s">
        <v>2975</v>
      </c>
      <c r="B192" s="339" t="s">
        <v>2976</v>
      </c>
      <c r="C192" s="380">
        <v>8528</v>
      </c>
      <c r="D192" s="380">
        <v>11055</v>
      </c>
      <c r="E192" s="401">
        <f t="shared" si="10"/>
        <v>0.296</v>
      </c>
      <c r="F192" s="338" t="str">
        <f t="shared" si="7"/>
        <v>是</v>
      </c>
      <c r="G192" s="322" t="str">
        <f t="shared" si="8"/>
        <v>款</v>
      </c>
    </row>
    <row r="193" ht="37.95" customHeight="1" spans="1:7">
      <c r="A193" s="347">
        <v>2296001</v>
      </c>
      <c r="B193" s="341" t="s">
        <v>2977</v>
      </c>
      <c r="C193" s="342">
        <v>0</v>
      </c>
      <c r="D193" s="342">
        <v>0</v>
      </c>
      <c r="E193" s="401" t="str">
        <f t="shared" si="10"/>
        <v/>
      </c>
      <c r="F193" s="338" t="str">
        <f t="shared" si="7"/>
        <v>否</v>
      </c>
      <c r="G193" s="322" t="str">
        <f t="shared" si="8"/>
        <v>项</v>
      </c>
    </row>
    <row r="194" s="318" customFormat="1" ht="37.95" customHeight="1" spans="1:7">
      <c r="A194" s="340" t="s">
        <v>2978</v>
      </c>
      <c r="B194" s="341" t="s">
        <v>2979</v>
      </c>
      <c r="C194" s="342">
        <v>2255</v>
      </c>
      <c r="D194" s="342">
        <v>2267</v>
      </c>
      <c r="E194" s="401">
        <f t="shared" si="10"/>
        <v>0.005</v>
      </c>
      <c r="F194" s="338" t="str">
        <f t="shared" si="7"/>
        <v>是</v>
      </c>
      <c r="G194" s="322" t="str">
        <f t="shared" si="8"/>
        <v>项</v>
      </c>
    </row>
    <row r="195" ht="37.95" customHeight="1" spans="1:7">
      <c r="A195" s="340" t="s">
        <v>2980</v>
      </c>
      <c r="B195" s="341" t="s">
        <v>2981</v>
      </c>
      <c r="C195" s="342">
        <v>4523</v>
      </c>
      <c r="D195" s="342">
        <v>4906</v>
      </c>
      <c r="E195" s="401">
        <f t="shared" si="10"/>
        <v>0.085</v>
      </c>
      <c r="F195" s="338" t="str">
        <f t="shared" si="7"/>
        <v>是</v>
      </c>
      <c r="G195" s="322" t="str">
        <f t="shared" si="8"/>
        <v>项</v>
      </c>
    </row>
    <row r="196" ht="37.95" customHeight="1" spans="1:7">
      <c r="A196" s="340" t="s">
        <v>2982</v>
      </c>
      <c r="B196" s="341" t="s">
        <v>2983</v>
      </c>
      <c r="C196" s="342">
        <v>0</v>
      </c>
      <c r="D196" s="342">
        <v>0</v>
      </c>
      <c r="E196" s="401" t="str">
        <f t="shared" si="10"/>
        <v/>
      </c>
      <c r="F196" s="338" t="str">
        <f t="shared" ref="F196:F259" si="11">IF(LEN(A196)=3,"是",IF(B196&lt;&gt;"",IF(SUM(C196:D196)&lt;&gt;0,"是","否"),"是"))</f>
        <v>否</v>
      </c>
      <c r="G196" s="322" t="str">
        <f t="shared" ref="G196:G259" si="12">IF(LEN(A196)=3,"类",IF(LEN(A196)=5,"款","项"))</f>
        <v>项</v>
      </c>
    </row>
    <row r="197" ht="37.95" customHeight="1" spans="1:7">
      <c r="A197" s="340" t="s">
        <v>2984</v>
      </c>
      <c r="B197" s="341" t="s">
        <v>2985</v>
      </c>
      <c r="C197" s="342">
        <v>0</v>
      </c>
      <c r="D197" s="342">
        <v>0</v>
      </c>
      <c r="E197" s="401" t="str">
        <f t="shared" si="10"/>
        <v/>
      </c>
      <c r="F197" s="338" t="str">
        <f t="shared" si="11"/>
        <v>否</v>
      </c>
      <c r="G197" s="322" t="str">
        <f t="shared" si="12"/>
        <v>项</v>
      </c>
    </row>
    <row r="198" ht="37.95" customHeight="1" spans="1:7">
      <c r="A198" s="340" t="s">
        <v>2986</v>
      </c>
      <c r="B198" s="341" t="s">
        <v>2987</v>
      </c>
      <c r="C198" s="342">
        <v>742</v>
      </c>
      <c r="D198" s="342">
        <v>1192</v>
      </c>
      <c r="E198" s="401">
        <f t="shared" si="10"/>
        <v>0.606</v>
      </c>
      <c r="F198" s="338" t="str">
        <f t="shared" si="11"/>
        <v>是</v>
      </c>
      <c r="G198" s="322" t="str">
        <f t="shared" si="12"/>
        <v>项</v>
      </c>
    </row>
    <row r="199" s="318" customFormat="1" ht="37.95" customHeight="1" spans="1:7">
      <c r="A199" s="340" t="s">
        <v>2988</v>
      </c>
      <c r="B199" s="341" t="s">
        <v>2989</v>
      </c>
      <c r="C199" s="342">
        <v>0</v>
      </c>
      <c r="D199" s="342">
        <v>0</v>
      </c>
      <c r="E199" s="401" t="str">
        <f t="shared" si="10"/>
        <v/>
      </c>
      <c r="F199" s="338" t="str">
        <f t="shared" si="11"/>
        <v>否</v>
      </c>
      <c r="G199" s="322" t="str">
        <f t="shared" si="12"/>
        <v>项</v>
      </c>
    </row>
    <row r="200" s="318" customFormat="1" ht="37.95" customHeight="1" spans="1:7">
      <c r="A200" s="340" t="s">
        <v>2990</v>
      </c>
      <c r="B200" s="341" t="s">
        <v>2991</v>
      </c>
      <c r="C200" s="342">
        <v>0</v>
      </c>
      <c r="D200" s="342">
        <v>0</v>
      </c>
      <c r="E200" s="401" t="str">
        <f t="shared" ref="E200:E231" si="13">IF(C200&gt;0,D200/C200-1,IF(C200&lt;0,-(D200/C200-1),""))</f>
        <v/>
      </c>
      <c r="F200" s="338" t="str">
        <f t="shared" si="11"/>
        <v>否</v>
      </c>
      <c r="G200" s="322" t="str">
        <f t="shared" si="12"/>
        <v>项</v>
      </c>
    </row>
    <row r="201" s="318" customFormat="1" ht="37.95" customHeight="1" spans="1:7">
      <c r="A201" s="340" t="s">
        <v>2992</v>
      </c>
      <c r="B201" s="341" t="s">
        <v>2993</v>
      </c>
      <c r="C201" s="342">
        <v>0</v>
      </c>
      <c r="D201" s="342">
        <v>0</v>
      </c>
      <c r="E201" s="401" t="str">
        <f t="shared" si="13"/>
        <v/>
      </c>
      <c r="F201" s="338" t="str">
        <f t="shared" si="11"/>
        <v>否</v>
      </c>
      <c r="G201" s="322" t="str">
        <f t="shared" si="12"/>
        <v>项</v>
      </c>
    </row>
    <row r="202" ht="37.95" customHeight="1" spans="1:7">
      <c r="A202" s="340" t="s">
        <v>2994</v>
      </c>
      <c r="B202" s="341" t="s">
        <v>2995</v>
      </c>
      <c r="C202" s="342">
        <v>0</v>
      </c>
      <c r="D202" s="342">
        <v>0</v>
      </c>
      <c r="E202" s="401" t="str">
        <f t="shared" si="13"/>
        <v/>
      </c>
      <c r="F202" s="338" t="str">
        <f t="shared" si="11"/>
        <v>否</v>
      </c>
      <c r="G202" s="322" t="str">
        <f t="shared" si="12"/>
        <v>项</v>
      </c>
    </row>
    <row r="203" s="318" customFormat="1" ht="37.95" customHeight="1" spans="1:7">
      <c r="A203" s="340" t="s">
        <v>2996</v>
      </c>
      <c r="B203" s="341" t="s">
        <v>2997</v>
      </c>
      <c r="C203" s="342">
        <v>1008</v>
      </c>
      <c r="D203" s="342">
        <v>2690</v>
      </c>
      <c r="E203" s="401">
        <f t="shared" si="13"/>
        <v>1.669</v>
      </c>
      <c r="F203" s="338" t="str">
        <f t="shared" si="11"/>
        <v>是</v>
      </c>
      <c r="G203" s="322" t="str">
        <f t="shared" si="12"/>
        <v>项</v>
      </c>
    </row>
    <row r="204" s="318" customFormat="1" ht="37.95" customHeight="1" spans="1:7">
      <c r="A204" s="334" t="s">
        <v>114</v>
      </c>
      <c r="B204" s="335" t="s">
        <v>2998</v>
      </c>
      <c r="C204" s="377">
        <v>114480</v>
      </c>
      <c r="D204" s="377">
        <v>161152</v>
      </c>
      <c r="E204" s="400">
        <f t="shared" si="13"/>
        <v>0.408</v>
      </c>
      <c r="F204" s="338" t="str">
        <f t="shared" si="11"/>
        <v>是</v>
      </c>
      <c r="G204" s="322" t="str">
        <f t="shared" si="12"/>
        <v>类</v>
      </c>
    </row>
    <row r="205" s="318" customFormat="1" ht="37.95" customHeight="1" spans="1:7">
      <c r="A205" s="340" t="s">
        <v>2999</v>
      </c>
      <c r="B205" s="341" t="s">
        <v>3000</v>
      </c>
      <c r="C205" s="342">
        <v>0</v>
      </c>
      <c r="D205" s="342">
        <v>0</v>
      </c>
      <c r="E205" s="401" t="str">
        <f t="shared" si="13"/>
        <v/>
      </c>
      <c r="F205" s="338" t="str">
        <f t="shared" si="11"/>
        <v>否</v>
      </c>
      <c r="G205" s="322" t="str">
        <f t="shared" si="12"/>
        <v>项</v>
      </c>
    </row>
    <row r="206" s="318" customFormat="1" ht="37.95" customHeight="1" spans="1:7">
      <c r="A206" s="340" t="s">
        <v>3001</v>
      </c>
      <c r="B206" s="341" t="s">
        <v>3002</v>
      </c>
      <c r="C206" s="342">
        <v>0</v>
      </c>
      <c r="D206" s="342">
        <v>0</v>
      </c>
      <c r="E206" s="401" t="str">
        <f t="shared" si="13"/>
        <v/>
      </c>
      <c r="F206" s="338" t="str">
        <f t="shared" si="11"/>
        <v>否</v>
      </c>
      <c r="G206" s="322" t="str">
        <f t="shared" si="12"/>
        <v>项</v>
      </c>
    </row>
    <row r="207" s="318" customFormat="1" ht="37.95" customHeight="1" spans="1:7">
      <c r="A207" s="340" t="s">
        <v>3003</v>
      </c>
      <c r="B207" s="341" t="s">
        <v>3004</v>
      </c>
      <c r="C207" s="342">
        <v>0</v>
      </c>
      <c r="D207" s="342">
        <v>0</v>
      </c>
      <c r="E207" s="401" t="str">
        <f t="shared" si="13"/>
        <v/>
      </c>
      <c r="F207" s="338" t="str">
        <f t="shared" si="11"/>
        <v>否</v>
      </c>
      <c r="G207" s="322" t="str">
        <f t="shared" si="12"/>
        <v>项</v>
      </c>
    </row>
    <row r="208" s="318" customFormat="1" ht="37.95" customHeight="1" spans="1:7">
      <c r="A208" s="340" t="s">
        <v>3005</v>
      </c>
      <c r="B208" s="341" t="s">
        <v>3006</v>
      </c>
      <c r="C208" s="342">
        <v>39269</v>
      </c>
      <c r="D208" s="342">
        <v>38039</v>
      </c>
      <c r="E208" s="401">
        <f t="shared" si="13"/>
        <v>-0.031</v>
      </c>
      <c r="F208" s="338" t="str">
        <f t="shared" si="11"/>
        <v>是</v>
      </c>
      <c r="G208" s="322" t="str">
        <f t="shared" si="12"/>
        <v>项</v>
      </c>
    </row>
    <row r="209" s="318" customFormat="1" ht="37.95" customHeight="1" spans="1:7">
      <c r="A209" s="340" t="s">
        <v>3007</v>
      </c>
      <c r="B209" s="341" t="s">
        <v>3008</v>
      </c>
      <c r="C209" s="342">
        <v>0</v>
      </c>
      <c r="D209" s="342">
        <v>0</v>
      </c>
      <c r="E209" s="401" t="str">
        <f t="shared" si="13"/>
        <v/>
      </c>
      <c r="F209" s="338" t="str">
        <f t="shared" si="11"/>
        <v>否</v>
      </c>
      <c r="G209" s="322" t="str">
        <f t="shared" si="12"/>
        <v>项</v>
      </c>
    </row>
    <row r="210" ht="37.95" customHeight="1" spans="1:7">
      <c r="A210" s="340" t="s">
        <v>3009</v>
      </c>
      <c r="B210" s="341" t="s">
        <v>3010</v>
      </c>
      <c r="C210" s="342">
        <v>0</v>
      </c>
      <c r="D210" s="342">
        <v>0</v>
      </c>
      <c r="E210" s="401" t="str">
        <f t="shared" si="13"/>
        <v/>
      </c>
      <c r="F210" s="338" t="str">
        <f t="shared" si="11"/>
        <v>否</v>
      </c>
      <c r="G210" s="322" t="str">
        <f t="shared" si="12"/>
        <v>项</v>
      </c>
    </row>
    <row r="211" ht="37.95" customHeight="1" spans="1:7">
      <c r="A211" s="340" t="s">
        <v>3011</v>
      </c>
      <c r="B211" s="341" t="s">
        <v>3012</v>
      </c>
      <c r="C211" s="342">
        <v>0</v>
      </c>
      <c r="D211" s="342">
        <v>0</v>
      </c>
      <c r="E211" s="401" t="str">
        <f t="shared" si="13"/>
        <v/>
      </c>
      <c r="F211" s="338" t="str">
        <f t="shared" si="11"/>
        <v>否</v>
      </c>
      <c r="G211" s="322" t="str">
        <f t="shared" si="12"/>
        <v>项</v>
      </c>
    </row>
    <row r="212" ht="37.95" customHeight="1" spans="1:7">
      <c r="A212" s="340" t="s">
        <v>3013</v>
      </c>
      <c r="B212" s="341" t="s">
        <v>3014</v>
      </c>
      <c r="C212" s="342">
        <v>0</v>
      </c>
      <c r="D212" s="342">
        <v>0</v>
      </c>
      <c r="E212" s="401" t="str">
        <f t="shared" si="13"/>
        <v/>
      </c>
      <c r="F212" s="338" t="str">
        <f t="shared" si="11"/>
        <v>否</v>
      </c>
      <c r="G212" s="322" t="str">
        <f t="shared" si="12"/>
        <v>项</v>
      </c>
    </row>
    <row r="213" ht="37.95" customHeight="1" spans="1:7">
      <c r="A213" s="340" t="s">
        <v>3015</v>
      </c>
      <c r="B213" s="341" t="s">
        <v>3016</v>
      </c>
      <c r="C213" s="342">
        <v>0</v>
      </c>
      <c r="D213" s="342">
        <v>0</v>
      </c>
      <c r="E213" s="401" t="str">
        <f t="shared" si="13"/>
        <v/>
      </c>
      <c r="F213" s="338" t="str">
        <f t="shared" si="11"/>
        <v>否</v>
      </c>
      <c r="G213" s="322" t="str">
        <f t="shared" si="12"/>
        <v>项</v>
      </c>
    </row>
    <row r="214" ht="37.95" customHeight="1" spans="1:7">
      <c r="A214" s="340" t="s">
        <v>3017</v>
      </c>
      <c r="B214" s="341" t="s">
        <v>3018</v>
      </c>
      <c r="C214" s="342">
        <v>0</v>
      </c>
      <c r="D214" s="342">
        <v>0</v>
      </c>
      <c r="E214" s="401" t="str">
        <f t="shared" si="13"/>
        <v/>
      </c>
      <c r="F214" s="338" t="str">
        <f t="shared" si="11"/>
        <v>否</v>
      </c>
      <c r="G214" s="322" t="str">
        <f t="shared" si="12"/>
        <v>项</v>
      </c>
    </row>
    <row r="215" ht="37.95" customHeight="1" spans="1:7">
      <c r="A215" s="340" t="s">
        <v>3019</v>
      </c>
      <c r="B215" s="341" t="s">
        <v>3020</v>
      </c>
      <c r="C215" s="342">
        <v>0</v>
      </c>
      <c r="D215" s="342">
        <v>0</v>
      </c>
      <c r="E215" s="401" t="str">
        <f t="shared" si="13"/>
        <v/>
      </c>
      <c r="F215" s="338" t="str">
        <f t="shared" si="11"/>
        <v>否</v>
      </c>
      <c r="G215" s="322" t="str">
        <f t="shared" si="12"/>
        <v>项</v>
      </c>
    </row>
    <row r="216" ht="37.95" customHeight="1" spans="1:7">
      <c r="A216" s="340" t="s">
        <v>3021</v>
      </c>
      <c r="B216" s="341" t="s">
        <v>3022</v>
      </c>
      <c r="C216" s="342">
        <v>5692</v>
      </c>
      <c r="D216" s="342">
        <v>5083</v>
      </c>
      <c r="E216" s="401">
        <f t="shared" si="13"/>
        <v>-0.107</v>
      </c>
      <c r="F216" s="338" t="str">
        <f t="shared" si="11"/>
        <v>是</v>
      </c>
      <c r="G216" s="322" t="str">
        <f t="shared" si="12"/>
        <v>项</v>
      </c>
    </row>
    <row r="217" s="318" customFormat="1" ht="37.95" customHeight="1" spans="1:7">
      <c r="A217" s="340" t="s">
        <v>3023</v>
      </c>
      <c r="B217" s="341" t="s">
        <v>3024</v>
      </c>
      <c r="C217" s="342">
        <v>18593</v>
      </c>
      <c r="D217" s="342">
        <v>19035</v>
      </c>
      <c r="E217" s="401">
        <f t="shared" si="13"/>
        <v>0.024</v>
      </c>
      <c r="F217" s="338" t="str">
        <f t="shared" si="11"/>
        <v>是</v>
      </c>
      <c r="G217" s="322" t="str">
        <f t="shared" si="12"/>
        <v>项</v>
      </c>
    </row>
    <row r="218" s="318" customFormat="1" ht="37.95" customHeight="1" spans="1:7">
      <c r="A218" s="340" t="s">
        <v>3025</v>
      </c>
      <c r="B218" s="341" t="s">
        <v>3026</v>
      </c>
      <c r="C218" s="342">
        <v>15251</v>
      </c>
      <c r="D218" s="342">
        <v>19781</v>
      </c>
      <c r="E218" s="401">
        <f t="shared" si="13"/>
        <v>0.297</v>
      </c>
      <c r="F218" s="338" t="str">
        <f t="shared" si="11"/>
        <v>是</v>
      </c>
      <c r="G218" s="322" t="str">
        <f t="shared" si="12"/>
        <v>项</v>
      </c>
    </row>
    <row r="219" s="318" customFormat="1" ht="37.95" customHeight="1" spans="1:7">
      <c r="A219" s="340" t="s">
        <v>3027</v>
      </c>
      <c r="B219" s="341" t="s">
        <v>3028</v>
      </c>
      <c r="C219" s="342">
        <v>35675</v>
      </c>
      <c r="D219" s="342">
        <v>38815</v>
      </c>
      <c r="E219" s="401">
        <f t="shared" si="13"/>
        <v>0.088</v>
      </c>
      <c r="F219" s="338" t="str">
        <f t="shared" si="11"/>
        <v>是</v>
      </c>
      <c r="G219" s="322" t="str">
        <f t="shared" si="12"/>
        <v>项</v>
      </c>
    </row>
    <row r="220" ht="37.95" customHeight="1" spans="1:7">
      <c r="A220" s="340" t="s">
        <v>3029</v>
      </c>
      <c r="B220" s="341" t="s">
        <v>3030</v>
      </c>
      <c r="C220" s="342">
        <v>0</v>
      </c>
      <c r="D220" s="342">
        <v>40399</v>
      </c>
      <c r="E220" s="401" t="str">
        <f t="shared" si="13"/>
        <v/>
      </c>
      <c r="F220" s="338" t="str">
        <f t="shared" si="11"/>
        <v>是</v>
      </c>
      <c r="G220" s="322" t="str">
        <f t="shared" si="12"/>
        <v>项</v>
      </c>
    </row>
    <row r="221" s="318" customFormat="1" ht="37.95" customHeight="1" spans="1:7">
      <c r="A221" s="334" t="s">
        <v>116</v>
      </c>
      <c r="B221" s="335" t="s">
        <v>3031</v>
      </c>
      <c r="C221" s="377">
        <v>1548</v>
      </c>
      <c r="D221" s="377">
        <v>1758</v>
      </c>
      <c r="E221" s="400">
        <f t="shared" si="13"/>
        <v>0.136</v>
      </c>
      <c r="F221" s="338" t="str">
        <f t="shared" si="11"/>
        <v>是</v>
      </c>
      <c r="G221" s="322" t="str">
        <f t="shared" si="12"/>
        <v>类</v>
      </c>
    </row>
    <row r="222" s="318" customFormat="1" ht="37.95" customHeight="1" spans="1:7">
      <c r="A222" s="347">
        <v>23304</v>
      </c>
      <c r="B222" s="339" t="s">
        <v>3032</v>
      </c>
      <c r="C222" s="380">
        <v>1548</v>
      </c>
      <c r="D222" s="380">
        <v>1758</v>
      </c>
      <c r="E222" s="401">
        <f t="shared" si="13"/>
        <v>0.136</v>
      </c>
      <c r="F222" s="338" t="str">
        <f t="shared" si="11"/>
        <v>是</v>
      </c>
      <c r="G222" s="322" t="str">
        <f t="shared" si="12"/>
        <v>款</v>
      </c>
    </row>
    <row r="223" ht="37.95" customHeight="1" spans="1:7">
      <c r="A223" s="340" t="s">
        <v>3033</v>
      </c>
      <c r="B223" s="341" t="s">
        <v>3034</v>
      </c>
      <c r="C223" s="342">
        <v>0</v>
      </c>
      <c r="D223" s="342">
        <v>0</v>
      </c>
      <c r="E223" s="401" t="str">
        <f t="shared" si="13"/>
        <v/>
      </c>
      <c r="F223" s="338" t="str">
        <f t="shared" si="11"/>
        <v>否</v>
      </c>
      <c r="G223" s="322" t="str">
        <f t="shared" si="12"/>
        <v>项</v>
      </c>
    </row>
    <row r="224" s="318" customFormat="1" ht="37.95" customHeight="1" spans="1:7">
      <c r="A224" s="340" t="s">
        <v>3035</v>
      </c>
      <c r="B224" s="341" t="s">
        <v>3036</v>
      </c>
      <c r="C224" s="342"/>
      <c r="D224" s="342"/>
      <c r="E224" s="401" t="str">
        <f t="shared" si="13"/>
        <v/>
      </c>
      <c r="F224" s="338" t="str">
        <f t="shared" si="11"/>
        <v>否</v>
      </c>
      <c r="G224" s="322" t="str">
        <f t="shared" si="12"/>
        <v>项</v>
      </c>
    </row>
    <row r="225" ht="37.95" customHeight="1" spans="1:7">
      <c r="A225" s="340" t="s">
        <v>3037</v>
      </c>
      <c r="B225" s="341" t="s">
        <v>3038</v>
      </c>
      <c r="C225" s="342">
        <v>0</v>
      </c>
      <c r="D225" s="342">
        <v>0</v>
      </c>
      <c r="E225" s="401" t="str">
        <f t="shared" si="13"/>
        <v/>
      </c>
      <c r="F225" s="338" t="str">
        <f t="shared" si="11"/>
        <v>否</v>
      </c>
      <c r="G225" s="322" t="str">
        <f t="shared" si="12"/>
        <v>项</v>
      </c>
    </row>
    <row r="226" s="318" customFormat="1" ht="37.95" customHeight="1" spans="1:7">
      <c r="A226" s="340" t="s">
        <v>3039</v>
      </c>
      <c r="B226" s="341" t="s">
        <v>3040</v>
      </c>
      <c r="C226" s="342">
        <v>68</v>
      </c>
      <c r="D226" s="342">
        <v>328</v>
      </c>
      <c r="E226" s="401">
        <f t="shared" si="13"/>
        <v>3.824</v>
      </c>
      <c r="F226" s="338" t="str">
        <f t="shared" si="11"/>
        <v>是</v>
      </c>
      <c r="G226" s="322" t="str">
        <f t="shared" si="12"/>
        <v>项</v>
      </c>
    </row>
    <row r="227" s="318" customFormat="1" ht="37.95" customHeight="1" spans="1:7">
      <c r="A227" s="340" t="s">
        <v>3041</v>
      </c>
      <c r="B227" s="341" t="s">
        <v>3042</v>
      </c>
      <c r="C227" s="342">
        <v>0</v>
      </c>
      <c r="D227" s="342">
        <v>0</v>
      </c>
      <c r="E227" s="401" t="str">
        <f t="shared" si="13"/>
        <v/>
      </c>
      <c r="F227" s="338" t="str">
        <f t="shared" si="11"/>
        <v>否</v>
      </c>
      <c r="G227" s="322" t="str">
        <f t="shared" si="12"/>
        <v>项</v>
      </c>
    </row>
    <row r="228" ht="37.95" customHeight="1" spans="1:7">
      <c r="A228" s="340" t="s">
        <v>3043</v>
      </c>
      <c r="B228" s="341" t="s">
        <v>3044</v>
      </c>
      <c r="C228" s="342">
        <v>0</v>
      </c>
      <c r="D228" s="342">
        <v>0</v>
      </c>
      <c r="E228" s="401" t="str">
        <f t="shared" si="13"/>
        <v/>
      </c>
      <c r="F228" s="338" t="str">
        <f t="shared" si="11"/>
        <v>否</v>
      </c>
      <c r="G228" s="322" t="str">
        <f t="shared" si="12"/>
        <v>项</v>
      </c>
    </row>
    <row r="229" ht="37.95" customHeight="1" spans="1:7">
      <c r="A229" s="340" t="s">
        <v>3045</v>
      </c>
      <c r="B229" s="341" t="s">
        <v>3046</v>
      </c>
      <c r="C229" s="342">
        <v>0</v>
      </c>
      <c r="D229" s="342">
        <v>0</v>
      </c>
      <c r="E229" s="401" t="str">
        <f t="shared" si="13"/>
        <v/>
      </c>
      <c r="F229" s="338" t="str">
        <f t="shared" si="11"/>
        <v>否</v>
      </c>
      <c r="G229" s="322" t="str">
        <f t="shared" si="12"/>
        <v>项</v>
      </c>
    </row>
    <row r="230" ht="37.95" customHeight="1" spans="1:7">
      <c r="A230" s="340" t="s">
        <v>3047</v>
      </c>
      <c r="B230" s="341" t="s">
        <v>3048</v>
      </c>
      <c r="C230" s="342">
        <v>0</v>
      </c>
      <c r="D230" s="342">
        <v>0</v>
      </c>
      <c r="E230" s="401" t="str">
        <f t="shared" si="13"/>
        <v/>
      </c>
      <c r="F230" s="338" t="str">
        <f t="shared" si="11"/>
        <v>否</v>
      </c>
      <c r="G230" s="322" t="str">
        <f t="shared" si="12"/>
        <v>项</v>
      </c>
    </row>
    <row r="231" ht="37.95" customHeight="1" spans="1:7">
      <c r="A231" s="340" t="s">
        <v>3049</v>
      </c>
      <c r="B231" s="341" t="s">
        <v>3050</v>
      </c>
      <c r="C231" s="342">
        <v>0</v>
      </c>
      <c r="D231" s="342">
        <v>0</v>
      </c>
      <c r="E231" s="401" t="str">
        <f t="shared" si="13"/>
        <v/>
      </c>
      <c r="F231" s="338" t="str">
        <f t="shared" si="11"/>
        <v>否</v>
      </c>
      <c r="G231" s="322" t="str">
        <f t="shared" si="12"/>
        <v>项</v>
      </c>
    </row>
    <row r="232" ht="37.95" customHeight="1" spans="1:7">
      <c r="A232" s="340" t="s">
        <v>3051</v>
      </c>
      <c r="B232" s="341" t="s">
        <v>3052</v>
      </c>
      <c r="C232" s="342">
        <v>0</v>
      </c>
      <c r="D232" s="342">
        <v>0</v>
      </c>
      <c r="E232" s="401" t="str">
        <f t="shared" ref="E232:E269" si="14">IF(C232&gt;0,D232/C232-1,IF(C232&lt;0,-(D232/C232-1),""))</f>
        <v/>
      </c>
      <c r="F232" s="338" t="str">
        <f t="shared" si="11"/>
        <v>否</v>
      </c>
      <c r="G232" s="322" t="str">
        <f t="shared" si="12"/>
        <v>项</v>
      </c>
    </row>
    <row r="233" ht="37.95" customHeight="1" spans="1:7">
      <c r="A233" s="340" t="s">
        <v>3053</v>
      </c>
      <c r="B233" s="341" t="s">
        <v>3054</v>
      </c>
      <c r="C233" s="342">
        <v>0</v>
      </c>
      <c r="D233" s="342">
        <v>0</v>
      </c>
      <c r="E233" s="401" t="str">
        <f t="shared" si="14"/>
        <v/>
      </c>
      <c r="F233" s="338" t="str">
        <f t="shared" si="11"/>
        <v>否</v>
      </c>
      <c r="G233" s="322" t="str">
        <f t="shared" si="12"/>
        <v>项</v>
      </c>
    </row>
    <row r="234" ht="37.95" customHeight="1" spans="1:7">
      <c r="A234" s="340" t="s">
        <v>3055</v>
      </c>
      <c r="B234" s="341" t="s">
        <v>3056</v>
      </c>
      <c r="C234" s="342">
        <v>58</v>
      </c>
      <c r="D234" s="342">
        <v>0</v>
      </c>
      <c r="E234" s="401">
        <f t="shared" si="14"/>
        <v>-1</v>
      </c>
      <c r="F234" s="338" t="str">
        <f t="shared" si="11"/>
        <v>是</v>
      </c>
      <c r="G234" s="322" t="str">
        <f t="shared" si="12"/>
        <v>项</v>
      </c>
    </row>
    <row r="235" ht="37.95" customHeight="1" spans="1:7">
      <c r="A235" s="340" t="s">
        <v>3057</v>
      </c>
      <c r="B235" s="341" t="s">
        <v>3058</v>
      </c>
      <c r="C235" s="342">
        <v>21</v>
      </c>
      <c r="D235" s="342">
        <v>0</v>
      </c>
      <c r="E235" s="401">
        <f t="shared" si="14"/>
        <v>-1</v>
      </c>
      <c r="F235" s="338" t="str">
        <f t="shared" si="11"/>
        <v>是</v>
      </c>
      <c r="G235" s="322" t="str">
        <f t="shared" si="12"/>
        <v>项</v>
      </c>
    </row>
    <row r="236" s="318" customFormat="1" ht="37.95" customHeight="1" spans="1:7">
      <c r="A236" s="340" t="s">
        <v>3059</v>
      </c>
      <c r="B236" s="341" t="s">
        <v>3060</v>
      </c>
      <c r="C236" s="342">
        <v>231</v>
      </c>
      <c r="D236" s="342">
        <v>0</v>
      </c>
      <c r="E236" s="401">
        <f t="shared" si="14"/>
        <v>-1</v>
      </c>
      <c r="F236" s="338" t="str">
        <f t="shared" si="11"/>
        <v>是</v>
      </c>
      <c r="G236" s="322" t="str">
        <f t="shared" si="12"/>
        <v>项</v>
      </c>
    </row>
    <row r="237" ht="37.95" customHeight="1" spans="1:7">
      <c r="A237" s="340" t="s">
        <v>3061</v>
      </c>
      <c r="B237" s="341" t="s">
        <v>3062</v>
      </c>
      <c r="C237" s="342">
        <v>154</v>
      </c>
      <c r="D237" s="342">
        <v>385</v>
      </c>
      <c r="E237" s="401">
        <f t="shared" si="14"/>
        <v>1.5</v>
      </c>
      <c r="F237" s="338" t="str">
        <f t="shared" si="11"/>
        <v>是</v>
      </c>
      <c r="G237" s="322" t="str">
        <f t="shared" si="12"/>
        <v>项</v>
      </c>
    </row>
    <row r="238" ht="37.95" customHeight="1" spans="1:7">
      <c r="A238" s="340" t="s">
        <v>3063</v>
      </c>
      <c r="B238" s="341" t="s">
        <v>3064</v>
      </c>
      <c r="C238" s="342">
        <v>1016</v>
      </c>
      <c r="D238" s="342">
        <v>1045</v>
      </c>
      <c r="E238" s="401">
        <f t="shared" si="14"/>
        <v>0.029</v>
      </c>
      <c r="F238" s="338" t="str">
        <f t="shared" si="11"/>
        <v>是</v>
      </c>
      <c r="G238" s="322" t="str">
        <f t="shared" si="12"/>
        <v>项</v>
      </c>
    </row>
    <row r="239" ht="37.95" customHeight="1" spans="1:7">
      <c r="A239" s="346" t="s">
        <v>3065</v>
      </c>
      <c r="B239" s="335" t="s">
        <v>3066</v>
      </c>
      <c r="C239" s="377">
        <v>0</v>
      </c>
      <c r="D239" s="377">
        <v>0</v>
      </c>
      <c r="E239" s="401" t="str">
        <f t="shared" si="14"/>
        <v/>
      </c>
      <c r="F239" s="338" t="str">
        <f t="shared" si="11"/>
        <v>是</v>
      </c>
      <c r="G239" s="322" t="str">
        <f t="shared" si="12"/>
        <v>类</v>
      </c>
    </row>
    <row r="240" ht="37.95" customHeight="1" spans="1:7">
      <c r="A240" s="347" t="s">
        <v>3067</v>
      </c>
      <c r="B240" s="339" t="s">
        <v>3068</v>
      </c>
      <c r="C240" s="380">
        <v>0</v>
      </c>
      <c r="D240" s="380">
        <v>0</v>
      </c>
      <c r="E240" s="401" t="str">
        <f t="shared" si="14"/>
        <v/>
      </c>
      <c r="F240" s="338" t="str">
        <f t="shared" si="11"/>
        <v>否</v>
      </c>
      <c r="G240" s="322" t="str">
        <f t="shared" si="12"/>
        <v>款</v>
      </c>
    </row>
    <row r="241" ht="37.95" customHeight="1" spans="1:7">
      <c r="A241" s="347" t="s">
        <v>3069</v>
      </c>
      <c r="B241" s="341" t="s">
        <v>3070</v>
      </c>
      <c r="C241" s="342">
        <v>0</v>
      </c>
      <c r="D241" s="342">
        <v>0</v>
      </c>
      <c r="E241" s="401" t="str">
        <f t="shared" si="14"/>
        <v/>
      </c>
      <c r="F241" s="338" t="str">
        <f t="shared" si="11"/>
        <v>否</v>
      </c>
      <c r="G241" s="322" t="str">
        <f t="shared" si="12"/>
        <v>项</v>
      </c>
    </row>
    <row r="242" ht="37.95" customHeight="1" spans="1:7">
      <c r="A242" s="347" t="s">
        <v>3071</v>
      </c>
      <c r="B242" s="341" t="s">
        <v>3072</v>
      </c>
      <c r="C242" s="342">
        <v>0</v>
      </c>
      <c r="D242" s="342">
        <v>0</v>
      </c>
      <c r="E242" s="401" t="str">
        <f t="shared" si="14"/>
        <v/>
      </c>
      <c r="F242" s="338" t="str">
        <f t="shared" si="11"/>
        <v>否</v>
      </c>
      <c r="G242" s="322" t="str">
        <f t="shared" si="12"/>
        <v>项</v>
      </c>
    </row>
    <row r="243" ht="37.95" customHeight="1" spans="1:7">
      <c r="A243" s="347" t="s">
        <v>3073</v>
      </c>
      <c r="B243" s="341" t="s">
        <v>3074</v>
      </c>
      <c r="C243" s="342">
        <v>0</v>
      </c>
      <c r="D243" s="342">
        <v>0</v>
      </c>
      <c r="E243" s="401" t="str">
        <f t="shared" si="14"/>
        <v/>
      </c>
      <c r="F243" s="338" t="str">
        <f t="shared" si="11"/>
        <v>否</v>
      </c>
      <c r="G243" s="322" t="str">
        <f t="shared" si="12"/>
        <v>项</v>
      </c>
    </row>
    <row r="244" ht="37.95" customHeight="1" spans="1:7">
      <c r="A244" s="347" t="s">
        <v>3075</v>
      </c>
      <c r="B244" s="341" t="s">
        <v>3076</v>
      </c>
      <c r="C244" s="342">
        <v>0</v>
      </c>
      <c r="D244" s="342">
        <v>0</v>
      </c>
      <c r="E244" s="401" t="str">
        <f t="shared" si="14"/>
        <v/>
      </c>
      <c r="F244" s="338" t="str">
        <f t="shared" si="11"/>
        <v>否</v>
      </c>
      <c r="G244" s="322" t="str">
        <f t="shared" si="12"/>
        <v>项</v>
      </c>
    </row>
    <row r="245" ht="37.95" customHeight="1" spans="1:7">
      <c r="A245" s="347" t="s">
        <v>3077</v>
      </c>
      <c r="B245" s="341" t="s">
        <v>3078</v>
      </c>
      <c r="C245" s="342">
        <v>0</v>
      </c>
      <c r="D245" s="342">
        <v>0</v>
      </c>
      <c r="E245" s="401" t="str">
        <f t="shared" si="14"/>
        <v/>
      </c>
      <c r="F245" s="338" t="str">
        <f t="shared" si="11"/>
        <v>否</v>
      </c>
      <c r="G245" s="322" t="str">
        <f t="shared" si="12"/>
        <v>项</v>
      </c>
    </row>
    <row r="246" ht="37.95" customHeight="1" spans="1:7">
      <c r="A246" s="347" t="s">
        <v>3079</v>
      </c>
      <c r="B246" s="341" t="s">
        <v>3080</v>
      </c>
      <c r="C246" s="342">
        <v>0</v>
      </c>
      <c r="D246" s="342">
        <v>0</v>
      </c>
      <c r="E246" s="401" t="str">
        <f t="shared" si="14"/>
        <v/>
      </c>
      <c r="F246" s="338" t="str">
        <f t="shared" si="11"/>
        <v>否</v>
      </c>
      <c r="G246" s="322" t="str">
        <f t="shared" si="12"/>
        <v>项</v>
      </c>
    </row>
    <row r="247" ht="37.95" customHeight="1" spans="1:7">
      <c r="A247" s="347" t="s">
        <v>3081</v>
      </c>
      <c r="B247" s="341" t="s">
        <v>3082</v>
      </c>
      <c r="C247" s="342">
        <v>0</v>
      </c>
      <c r="D247" s="342">
        <v>0</v>
      </c>
      <c r="E247" s="401" t="str">
        <f t="shared" si="14"/>
        <v/>
      </c>
      <c r="F247" s="338" t="str">
        <f t="shared" si="11"/>
        <v>否</v>
      </c>
      <c r="G247" s="322" t="str">
        <f t="shared" si="12"/>
        <v>项</v>
      </c>
    </row>
    <row r="248" ht="37.95" customHeight="1" spans="1:7">
      <c r="A248" s="347" t="s">
        <v>3083</v>
      </c>
      <c r="B248" s="341" t="s">
        <v>3084</v>
      </c>
      <c r="C248" s="342">
        <v>0</v>
      </c>
      <c r="D248" s="342">
        <v>0</v>
      </c>
      <c r="E248" s="401" t="str">
        <f t="shared" si="14"/>
        <v/>
      </c>
      <c r="F248" s="338" t="str">
        <f t="shared" si="11"/>
        <v>否</v>
      </c>
      <c r="G248" s="322" t="str">
        <f t="shared" si="12"/>
        <v>项</v>
      </c>
    </row>
    <row r="249" ht="37.95" customHeight="1" spans="1:7">
      <c r="A249" s="347" t="s">
        <v>3085</v>
      </c>
      <c r="B249" s="341" t="s">
        <v>3086</v>
      </c>
      <c r="C249" s="342">
        <v>0</v>
      </c>
      <c r="D249" s="342">
        <v>0</v>
      </c>
      <c r="E249" s="401" t="str">
        <f t="shared" si="14"/>
        <v/>
      </c>
      <c r="F249" s="338" t="str">
        <f t="shared" si="11"/>
        <v>否</v>
      </c>
      <c r="G249" s="322" t="str">
        <f t="shared" si="12"/>
        <v>项</v>
      </c>
    </row>
    <row r="250" ht="37.95" customHeight="1" spans="1:7">
      <c r="A250" s="347" t="s">
        <v>3087</v>
      </c>
      <c r="B250" s="341" t="s">
        <v>3088</v>
      </c>
      <c r="C250" s="342">
        <v>0</v>
      </c>
      <c r="D250" s="342">
        <v>0</v>
      </c>
      <c r="E250" s="401" t="str">
        <f t="shared" si="14"/>
        <v/>
      </c>
      <c r="F250" s="338" t="str">
        <f t="shared" si="11"/>
        <v>否</v>
      </c>
      <c r="G250" s="322" t="str">
        <f t="shared" si="12"/>
        <v>项</v>
      </c>
    </row>
    <row r="251" ht="37.95" customHeight="1" spans="1:7">
      <c r="A251" s="347" t="s">
        <v>3089</v>
      </c>
      <c r="B251" s="341" t="s">
        <v>3090</v>
      </c>
      <c r="C251" s="342">
        <v>0</v>
      </c>
      <c r="D251" s="342">
        <v>0</v>
      </c>
      <c r="E251" s="401" t="str">
        <f t="shared" si="14"/>
        <v/>
      </c>
      <c r="F251" s="338" t="str">
        <f t="shared" si="11"/>
        <v>否</v>
      </c>
      <c r="G251" s="322" t="str">
        <f t="shared" si="12"/>
        <v>项</v>
      </c>
    </row>
    <row r="252" ht="37.95" customHeight="1" spans="1:7">
      <c r="A252" s="347" t="s">
        <v>3091</v>
      </c>
      <c r="B252" s="341" t="s">
        <v>3092</v>
      </c>
      <c r="C252" s="342">
        <v>0</v>
      </c>
      <c r="D252" s="342">
        <v>0</v>
      </c>
      <c r="E252" s="401" t="str">
        <f t="shared" si="14"/>
        <v/>
      </c>
      <c r="F252" s="338" t="str">
        <f t="shared" si="11"/>
        <v>否</v>
      </c>
      <c r="G252" s="322" t="str">
        <f t="shared" si="12"/>
        <v>项</v>
      </c>
    </row>
    <row r="253" ht="37.95" customHeight="1" spans="1:7">
      <c r="A253" s="347" t="s">
        <v>3093</v>
      </c>
      <c r="B253" s="339" t="s">
        <v>3094</v>
      </c>
      <c r="C253" s="380">
        <v>0</v>
      </c>
      <c r="D253" s="380">
        <v>0</v>
      </c>
      <c r="E253" s="401" t="str">
        <f t="shared" si="14"/>
        <v/>
      </c>
      <c r="F253" s="338" t="str">
        <f t="shared" si="11"/>
        <v>否</v>
      </c>
      <c r="G253" s="322" t="str">
        <f t="shared" si="12"/>
        <v>款</v>
      </c>
    </row>
    <row r="254" ht="37.95" customHeight="1" spans="1:7">
      <c r="A254" s="347" t="s">
        <v>3095</v>
      </c>
      <c r="B254" s="341" t="s">
        <v>3096</v>
      </c>
      <c r="C254" s="342">
        <v>0</v>
      </c>
      <c r="D254" s="342">
        <v>0</v>
      </c>
      <c r="E254" s="401" t="str">
        <f t="shared" si="14"/>
        <v/>
      </c>
      <c r="F254" s="338" t="str">
        <f t="shared" si="11"/>
        <v>否</v>
      </c>
      <c r="G254" s="322" t="str">
        <f t="shared" si="12"/>
        <v>项</v>
      </c>
    </row>
    <row r="255" ht="37.95" customHeight="1" spans="1:7">
      <c r="A255" s="347" t="s">
        <v>3097</v>
      </c>
      <c r="B255" s="341" t="s">
        <v>3098</v>
      </c>
      <c r="C255" s="342">
        <v>0</v>
      </c>
      <c r="D255" s="342">
        <v>0</v>
      </c>
      <c r="E255" s="401" t="str">
        <f t="shared" si="14"/>
        <v/>
      </c>
      <c r="F255" s="338" t="str">
        <f t="shared" si="11"/>
        <v>否</v>
      </c>
      <c r="G255" s="322" t="str">
        <f t="shared" si="12"/>
        <v>项</v>
      </c>
    </row>
    <row r="256" ht="37.95" customHeight="1" spans="1:7">
      <c r="A256" s="347" t="s">
        <v>3099</v>
      </c>
      <c r="B256" s="341" t="s">
        <v>3100</v>
      </c>
      <c r="C256" s="342">
        <v>0</v>
      </c>
      <c r="D256" s="342">
        <v>0</v>
      </c>
      <c r="E256" s="401" t="str">
        <f t="shared" si="14"/>
        <v/>
      </c>
      <c r="F256" s="338" t="str">
        <f t="shared" si="11"/>
        <v>否</v>
      </c>
      <c r="G256" s="322" t="str">
        <f t="shared" si="12"/>
        <v>项</v>
      </c>
    </row>
    <row r="257" ht="37.95" customHeight="1" spans="1:7">
      <c r="A257" s="347" t="s">
        <v>3101</v>
      </c>
      <c r="B257" s="341" t="s">
        <v>3102</v>
      </c>
      <c r="C257" s="342">
        <v>0</v>
      </c>
      <c r="D257" s="342">
        <v>0</v>
      </c>
      <c r="E257" s="401" t="str">
        <f t="shared" si="14"/>
        <v/>
      </c>
      <c r="F257" s="338" t="str">
        <f t="shared" si="11"/>
        <v>否</v>
      </c>
      <c r="G257" s="322" t="str">
        <f t="shared" si="12"/>
        <v>项</v>
      </c>
    </row>
    <row r="258" ht="37.95" customHeight="1" spans="1:7">
      <c r="A258" s="347" t="s">
        <v>3103</v>
      </c>
      <c r="B258" s="341" t="s">
        <v>3104</v>
      </c>
      <c r="C258" s="342">
        <v>0</v>
      </c>
      <c r="D258" s="342">
        <v>0</v>
      </c>
      <c r="E258" s="401" t="str">
        <f t="shared" si="14"/>
        <v/>
      </c>
      <c r="F258" s="338" t="str">
        <f t="shared" si="11"/>
        <v>否</v>
      </c>
      <c r="G258" s="322" t="str">
        <f t="shared" si="12"/>
        <v>项</v>
      </c>
    </row>
    <row r="259" ht="37.95" customHeight="1" spans="1:7">
      <c r="A259" s="347" t="s">
        <v>3105</v>
      </c>
      <c r="B259" s="341" t="s">
        <v>3106</v>
      </c>
      <c r="C259" s="342">
        <v>0</v>
      </c>
      <c r="D259" s="342">
        <v>0</v>
      </c>
      <c r="E259" s="401" t="str">
        <f t="shared" si="14"/>
        <v/>
      </c>
      <c r="F259" s="338" t="str">
        <f t="shared" si="11"/>
        <v>否</v>
      </c>
      <c r="G259" s="322" t="str">
        <f t="shared" si="12"/>
        <v>项</v>
      </c>
    </row>
    <row r="260" ht="37.95" customHeight="1" spans="1:6">
      <c r="A260" s="334"/>
      <c r="B260" s="335"/>
      <c r="C260" s="336"/>
      <c r="D260" s="336"/>
      <c r="E260" s="401" t="str">
        <f t="shared" si="14"/>
        <v/>
      </c>
      <c r="F260" s="338" t="str">
        <f>IF(LEN(A260)=3,"是",IF(B260&lt;&gt;"",IF(SUM(C260:D260)&lt;&gt;0,"是","否"),"是"))</f>
        <v>是</v>
      </c>
    </row>
    <row r="261" ht="37.95" customHeight="1" spans="1:6">
      <c r="A261" s="349"/>
      <c r="B261" s="350" t="s">
        <v>3107</v>
      </c>
      <c r="C261" s="377">
        <v>1263371</v>
      </c>
      <c r="D261" s="377">
        <v>1200011</v>
      </c>
      <c r="E261" s="401">
        <f t="shared" si="14"/>
        <v>-0.05</v>
      </c>
      <c r="F261" s="338" t="s">
        <v>2457</v>
      </c>
    </row>
    <row r="262" ht="37.95" customHeight="1" spans="1:6">
      <c r="A262" s="402" t="s">
        <v>3108</v>
      </c>
      <c r="B262" s="353" t="s">
        <v>121</v>
      </c>
      <c r="C262" s="351">
        <v>232938</v>
      </c>
      <c r="D262" s="351">
        <v>163390</v>
      </c>
      <c r="E262" s="401">
        <f t="shared" si="14"/>
        <v>-0.299</v>
      </c>
      <c r="F262" s="338" t="str">
        <f t="shared" ref="F262:F268" si="15">IF(LEN(A262)=3,"是",IF(B262&lt;&gt;"",IF(SUM(C262:D262)&lt;&gt;0,"是","否"),"是"))</f>
        <v>是</v>
      </c>
    </row>
    <row r="263" ht="37.95" customHeight="1" spans="1:6">
      <c r="A263" s="402" t="s">
        <v>3109</v>
      </c>
      <c r="B263" s="403" t="s">
        <v>3110</v>
      </c>
      <c r="C263" s="351">
        <v>17598</v>
      </c>
      <c r="D263" s="351">
        <v>50800</v>
      </c>
      <c r="E263" s="401">
        <f t="shared" si="14"/>
        <v>1.887</v>
      </c>
      <c r="F263" s="338" t="str">
        <f t="shared" si="15"/>
        <v>是</v>
      </c>
    </row>
    <row r="264" ht="37.95" customHeight="1" spans="1:7">
      <c r="A264" s="404" t="s">
        <v>3111</v>
      </c>
      <c r="B264" s="359" t="s">
        <v>3112</v>
      </c>
      <c r="C264" s="405">
        <v>17598</v>
      </c>
      <c r="D264" s="406">
        <v>50800</v>
      </c>
      <c r="E264" s="401">
        <f t="shared" si="14"/>
        <v>1.887</v>
      </c>
      <c r="F264" s="338" t="str">
        <f t="shared" si="15"/>
        <v>是</v>
      </c>
      <c r="G264" s="318"/>
    </row>
    <row r="265" ht="37.95" customHeight="1" spans="1:7">
      <c r="A265" s="404" t="s">
        <v>3113</v>
      </c>
      <c r="B265" s="359" t="s">
        <v>3114</v>
      </c>
      <c r="C265" s="405">
        <v>0</v>
      </c>
      <c r="D265" s="406">
        <v>0</v>
      </c>
      <c r="E265" s="401" t="str">
        <f t="shared" si="14"/>
        <v/>
      </c>
      <c r="F265" s="338" t="str">
        <f t="shared" si="15"/>
        <v>否</v>
      </c>
      <c r="G265" s="318"/>
    </row>
    <row r="266" ht="37.95" customHeight="1" spans="1:6">
      <c r="A266" s="407" t="s">
        <v>3115</v>
      </c>
      <c r="B266" s="355" t="s">
        <v>3116</v>
      </c>
      <c r="C266" s="408">
        <v>27753</v>
      </c>
      <c r="D266" s="409">
        <v>112590</v>
      </c>
      <c r="E266" s="401">
        <f t="shared" si="14"/>
        <v>3.057</v>
      </c>
      <c r="F266" s="338" t="str">
        <f t="shared" si="15"/>
        <v>是</v>
      </c>
    </row>
    <row r="267" ht="37.95" customHeight="1" spans="1:6">
      <c r="A267" s="407" t="s">
        <v>3117</v>
      </c>
      <c r="B267" s="355" t="s">
        <v>3118</v>
      </c>
      <c r="C267" s="408">
        <v>187587</v>
      </c>
      <c r="D267" s="409">
        <v>0</v>
      </c>
      <c r="E267" s="401">
        <f t="shared" si="14"/>
        <v>-1</v>
      </c>
      <c r="F267" s="338" t="str">
        <f t="shared" si="15"/>
        <v>是</v>
      </c>
    </row>
    <row r="268" ht="37.95" customHeight="1" spans="1:6">
      <c r="A268" s="407" t="s">
        <v>3119</v>
      </c>
      <c r="B268" s="361" t="s">
        <v>3120</v>
      </c>
      <c r="C268" s="351">
        <v>993400</v>
      </c>
      <c r="D268" s="382">
        <v>1132500</v>
      </c>
      <c r="E268" s="401">
        <f t="shared" si="14"/>
        <v>0.14</v>
      </c>
      <c r="F268" s="338" t="str">
        <f t="shared" si="15"/>
        <v>是</v>
      </c>
    </row>
    <row r="269" ht="37.95" customHeight="1" spans="1:6">
      <c r="A269" s="410"/>
      <c r="B269" s="363" t="s">
        <v>128</v>
      </c>
      <c r="C269" s="351">
        <v>2489709</v>
      </c>
      <c r="D269" s="382">
        <v>2495901</v>
      </c>
      <c r="E269" s="401">
        <f t="shared" si="14"/>
        <v>0.002</v>
      </c>
      <c r="F269" s="338" t="s">
        <v>2457</v>
      </c>
    </row>
    <row r="270" spans="3:3">
      <c r="C270" s="411"/>
    </row>
    <row r="272" spans="3:3">
      <c r="C272" s="411"/>
    </row>
    <row r="274" spans="3:3">
      <c r="C274" s="411"/>
    </row>
    <row r="275" spans="3:3">
      <c r="C275" s="411"/>
    </row>
    <row r="277" spans="3:3">
      <c r="C277" s="411"/>
    </row>
    <row r="278" spans="3:3">
      <c r="C278" s="411"/>
    </row>
    <row r="279" spans="3:3">
      <c r="C279" s="411"/>
    </row>
    <row r="280" spans="3:3">
      <c r="C280" s="411"/>
    </row>
    <row r="282" spans="3:3">
      <c r="C282" s="411"/>
    </row>
  </sheetData>
  <autoFilter ref="A3:G269"/>
  <mergeCells count="1">
    <mergeCell ref="B1:E1"/>
  </mergeCells>
  <conditionalFormatting sqref="B268">
    <cfRule type="expression" dxfId="1425" priority="3" stopIfTrue="1">
      <formula>"len($A:$A)=3"</formula>
    </cfRule>
  </conditionalFormatting>
  <conditionalFormatting sqref="C268">
    <cfRule type="expression" dxfId="1426" priority="2" stopIfTrue="1">
      <formula>"len($A:$A)=3"</formula>
    </cfRule>
  </conditionalFormatting>
  <conditionalFormatting sqref="D268">
    <cfRule type="expression" dxfId="1427" priority="1" stopIfTrue="1">
      <formula>"len($A:$A)=3"</formula>
    </cfRule>
  </conditionalFormatting>
  <printOptions horizontalCentered="1"/>
  <pageMargins left="0.471527777777778" right="0.393055555555556" top="0.747916666666667" bottom="0.747916666666667" header="0.313888888888889" footer="0.313888888888889"/>
  <pageSetup paperSize="9" scale="75" orientation="portrait"/>
  <headerFooter alignWithMargins="0">
    <oddFooter>&amp;C&amp;16- &amp;P -</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tabColor rgb="FF00B0F0"/>
  </sheetPr>
  <dimension ref="A1:F37"/>
  <sheetViews>
    <sheetView showGridLines="0" showZeros="0" view="pageBreakPreview" zoomScaleNormal="115" zoomScaleSheetLayoutView="100" workbookViewId="0">
      <pane ySplit="3" topLeftCell="A4" activePane="bottomLeft" state="frozen"/>
      <selection/>
      <selection pane="bottomLeft" activeCell="E4" sqref="E4"/>
    </sheetView>
  </sheetViews>
  <sheetFormatPr defaultColWidth="9" defaultRowHeight="15.6" outlineLevelCol="5"/>
  <cols>
    <col min="1" max="1" width="15.1111111111111" style="367" customWidth="1"/>
    <col min="2" max="2" width="50.7777777777778" style="367" customWidth="1"/>
    <col min="3" max="4" width="20.6666666666667" style="367" customWidth="1"/>
    <col min="5" max="5" width="20.6666666666667" style="368" customWidth="1"/>
    <col min="6" max="6" width="8" style="367" customWidth="1"/>
    <col min="7" max="16384" width="9" style="367"/>
  </cols>
  <sheetData>
    <row r="1" ht="45" customHeight="1" spans="1:6">
      <c r="A1" s="369"/>
      <c r="B1" s="323" t="s">
        <v>3121</v>
      </c>
      <c r="C1" s="323"/>
      <c r="D1" s="323"/>
      <c r="E1" s="323"/>
      <c r="F1" s="369"/>
    </row>
    <row r="2" s="365" customFormat="1" ht="20.1" customHeight="1" spans="1:6">
      <c r="A2" s="370"/>
      <c r="B2" s="371"/>
      <c r="C2" s="372"/>
      <c r="D2" s="371"/>
      <c r="E2" s="373" t="s">
        <v>2</v>
      </c>
      <c r="F2" s="370"/>
    </row>
    <row r="3" s="366" customFormat="1" ht="45" customHeight="1" spans="1:6">
      <c r="A3" s="374" t="s">
        <v>3</v>
      </c>
      <c r="B3" s="375" t="s">
        <v>4</v>
      </c>
      <c r="C3" s="194" t="s">
        <v>130</v>
      </c>
      <c r="D3" s="194" t="s">
        <v>6</v>
      </c>
      <c r="E3" s="194" t="s">
        <v>131</v>
      </c>
      <c r="F3" s="376" t="s">
        <v>8</v>
      </c>
    </row>
    <row r="4" s="366" customFormat="1" ht="36" customHeight="1" spans="1:6">
      <c r="A4" s="340" t="s">
        <v>2602</v>
      </c>
      <c r="B4" s="335" t="s">
        <v>2603</v>
      </c>
      <c r="C4" s="377">
        <v>0</v>
      </c>
      <c r="D4" s="377">
        <v>0</v>
      </c>
      <c r="E4" s="337" t="str">
        <f t="shared" ref="E4:E13" si="0">IF(C4&gt;0,D4/C4-1,IF(C4&lt;0,-(D4/C4-1),""))</f>
        <v/>
      </c>
      <c r="F4" s="378" t="str">
        <f t="shared" ref="F4:F28" si="1">IF(LEN(A4)=7,"是",IF(B4&lt;&gt;"",IF(SUM(C4:D4)&lt;&gt;0,"是","否"),"是"))</f>
        <v>是</v>
      </c>
    </row>
    <row r="5" ht="36" customHeight="1" spans="1:6">
      <c r="A5" s="340" t="s">
        <v>2604</v>
      </c>
      <c r="B5" s="335" t="s">
        <v>2605</v>
      </c>
      <c r="C5" s="377"/>
      <c r="D5" s="377"/>
      <c r="E5" s="337" t="str">
        <f t="shared" si="0"/>
        <v/>
      </c>
      <c r="F5" s="378" t="str">
        <f t="shared" si="1"/>
        <v>是</v>
      </c>
    </row>
    <row r="6" ht="36" customHeight="1" spans="1:6">
      <c r="A6" s="340" t="s">
        <v>2606</v>
      </c>
      <c r="B6" s="335" t="s">
        <v>2607</v>
      </c>
      <c r="C6" s="377"/>
      <c r="D6" s="377"/>
      <c r="E6" s="337" t="str">
        <f t="shared" si="0"/>
        <v/>
      </c>
      <c r="F6" s="378" t="str">
        <f t="shared" si="1"/>
        <v>是</v>
      </c>
    </row>
    <row r="7" ht="36" customHeight="1" spans="1:6">
      <c r="A7" s="340" t="s">
        <v>2608</v>
      </c>
      <c r="B7" s="335" t="s">
        <v>2609</v>
      </c>
      <c r="C7" s="377">
        <v>0</v>
      </c>
      <c r="D7" s="377">
        <v>0</v>
      </c>
      <c r="E7" s="337" t="str">
        <f t="shared" si="0"/>
        <v/>
      </c>
      <c r="F7" s="378" t="str">
        <f t="shared" si="1"/>
        <v>是</v>
      </c>
    </row>
    <row r="8" ht="36" customHeight="1" spans="1:6">
      <c r="A8" s="340" t="s">
        <v>2610</v>
      </c>
      <c r="B8" s="335" t="s">
        <v>2611</v>
      </c>
      <c r="C8" s="377">
        <v>0</v>
      </c>
      <c r="D8" s="377">
        <v>0</v>
      </c>
      <c r="E8" s="337" t="str">
        <f t="shared" si="0"/>
        <v/>
      </c>
      <c r="F8" s="378" t="str">
        <f t="shared" si="1"/>
        <v>是</v>
      </c>
    </row>
    <row r="9" ht="36" customHeight="1" spans="1:6">
      <c r="A9" s="340" t="s">
        <v>2612</v>
      </c>
      <c r="B9" s="335" t="s">
        <v>2613</v>
      </c>
      <c r="C9" s="377">
        <v>0</v>
      </c>
      <c r="D9" s="377">
        <v>0</v>
      </c>
      <c r="E9" s="337" t="str">
        <f t="shared" si="0"/>
        <v/>
      </c>
      <c r="F9" s="378" t="str">
        <f t="shared" si="1"/>
        <v>是</v>
      </c>
    </row>
    <row r="10" ht="36" customHeight="1" spans="1:6">
      <c r="A10" s="340" t="s">
        <v>2614</v>
      </c>
      <c r="B10" s="335" t="s">
        <v>2615</v>
      </c>
      <c r="C10" s="377">
        <v>79702</v>
      </c>
      <c r="D10" s="377">
        <v>97400</v>
      </c>
      <c r="E10" s="337">
        <f t="shared" si="0"/>
        <v>0.222</v>
      </c>
      <c r="F10" s="378" t="str">
        <f t="shared" si="1"/>
        <v>是</v>
      </c>
    </row>
    <row r="11" ht="36" customHeight="1" spans="1:6">
      <c r="A11" s="340" t="s">
        <v>2616</v>
      </c>
      <c r="B11" s="341" t="s">
        <v>2617</v>
      </c>
      <c r="C11" s="342">
        <v>78970</v>
      </c>
      <c r="D11" s="342">
        <v>97400</v>
      </c>
      <c r="E11" s="379">
        <f t="shared" si="0"/>
        <v>0.233</v>
      </c>
      <c r="F11" s="199" t="str">
        <f t="shared" si="1"/>
        <v>是</v>
      </c>
    </row>
    <row r="12" ht="36" customHeight="1" spans="1:6">
      <c r="A12" s="340" t="s">
        <v>2618</v>
      </c>
      <c r="B12" s="341" t="s">
        <v>2619</v>
      </c>
      <c r="C12" s="342">
        <v>0</v>
      </c>
      <c r="D12" s="342">
        <v>0</v>
      </c>
      <c r="E12" s="379" t="str">
        <f t="shared" si="0"/>
        <v/>
      </c>
      <c r="F12" s="378" t="str">
        <f t="shared" si="1"/>
        <v>否</v>
      </c>
    </row>
    <row r="13" ht="36" customHeight="1" spans="1:6">
      <c r="A13" s="340" t="s">
        <v>2620</v>
      </c>
      <c r="B13" s="341" t="s">
        <v>2621</v>
      </c>
      <c r="C13" s="342">
        <v>732</v>
      </c>
      <c r="D13" s="342">
        <v>0</v>
      </c>
      <c r="E13" s="379">
        <f t="shared" si="0"/>
        <v>-1</v>
      </c>
      <c r="F13" s="378" t="str">
        <f t="shared" si="1"/>
        <v>是</v>
      </c>
    </row>
    <row r="14" ht="36" customHeight="1" spans="1:6">
      <c r="A14" s="340" t="s">
        <v>2622</v>
      </c>
      <c r="B14" s="341" t="s">
        <v>2623</v>
      </c>
      <c r="C14" s="342">
        <v>0</v>
      </c>
      <c r="D14" s="342">
        <v>0</v>
      </c>
      <c r="E14" s="379" t="str">
        <f t="shared" ref="E14:E37" si="2">IF(C14&gt;0,D14/C14-1,IF(C14&lt;0,-(D14/C14-1),""))</f>
        <v/>
      </c>
      <c r="F14" s="378" t="str">
        <f t="shared" si="1"/>
        <v>否</v>
      </c>
    </row>
    <row r="15" ht="36" customHeight="1" spans="1:6">
      <c r="A15" s="340" t="s">
        <v>2624</v>
      </c>
      <c r="B15" s="339" t="s">
        <v>2625</v>
      </c>
      <c r="C15" s="380">
        <v>0</v>
      </c>
      <c r="D15" s="380">
        <v>0</v>
      </c>
      <c r="E15" s="379" t="str">
        <f t="shared" si="2"/>
        <v/>
      </c>
      <c r="F15" s="378" t="str">
        <f t="shared" si="1"/>
        <v>否</v>
      </c>
    </row>
    <row r="16" ht="36" customHeight="1" spans="1:6">
      <c r="A16" s="381" t="s">
        <v>2626</v>
      </c>
      <c r="B16" s="196" t="s">
        <v>2627</v>
      </c>
      <c r="C16" s="377">
        <v>0</v>
      </c>
      <c r="D16" s="377">
        <v>0</v>
      </c>
      <c r="E16" s="379" t="str">
        <f t="shared" si="2"/>
        <v/>
      </c>
      <c r="F16" s="378" t="str">
        <f t="shared" si="1"/>
        <v>是</v>
      </c>
    </row>
    <row r="17" ht="36" customHeight="1" spans="1:6">
      <c r="A17" s="381" t="s">
        <v>2628</v>
      </c>
      <c r="B17" s="196" t="s">
        <v>2629</v>
      </c>
      <c r="C17" s="377">
        <v>8960</v>
      </c>
      <c r="D17" s="377">
        <v>10602</v>
      </c>
      <c r="E17" s="337">
        <f t="shared" si="2"/>
        <v>0.183</v>
      </c>
      <c r="F17" s="378" t="str">
        <f t="shared" si="1"/>
        <v>是</v>
      </c>
    </row>
    <row r="18" ht="36" customHeight="1" spans="1:6">
      <c r="A18" s="381" t="s">
        <v>2630</v>
      </c>
      <c r="B18" s="206" t="s">
        <v>2631</v>
      </c>
      <c r="C18" s="380">
        <v>3260</v>
      </c>
      <c r="D18" s="380">
        <v>3895</v>
      </c>
      <c r="E18" s="379">
        <f t="shared" si="2"/>
        <v>0.195</v>
      </c>
      <c r="F18" s="378" t="str">
        <f t="shared" si="1"/>
        <v>是</v>
      </c>
    </row>
    <row r="19" ht="36" customHeight="1" spans="1:6">
      <c r="A19" s="381" t="s">
        <v>2632</v>
      </c>
      <c r="B19" s="206" t="s">
        <v>2633</v>
      </c>
      <c r="C19" s="380">
        <v>5700</v>
      </c>
      <c r="D19" s="380">
        <v>6707</v>
      </c>
      <c r="E19" s="379">
        <f t="shared" si="2"/>
        <v>0.177</v>
      </c>
      <c r="F19" s="378" t="str">
        <f t="shared" si="1"/>
        <v>是</v>
      </c>
    </row>
    <row r="20" ht="36" customHeight="1" spans="1:6">
      <c r="A20" s="381" t="s">
        <v>2634</v>
      </c>
      <c r="B20" s="196" t="s">
        <v>2635</v>
      </c>
      <c r="C20" s="377">
        <v>0</v>
      </c>
      <c r="D20" s="377">
        <v>0</v>
      </c>
      <c r="E20" s="337" t="str">
        <f t="shared" si="2"/>
        <v/>
      </c>
      <c r="F20" s="378" t="str">
        <f t="shared" si="1"/>
        <v>是</v>
      </c>
    </row>
    <row r="21" ht="36" customHeight="1" spans="1:6">
      <c r="A21" s="381" t="s">
        <v>2636</v>
      </c>
      <c r="B21" s="196" t="s">
        <v>2637</v>
      </c>
      <c r="C21" s="377">
        <v>0</v>
      </c>
      <c r="D21" s="377">
        <v>0</v>
      </c>
      <c r="E21" s="337" t="str">
        <f t="shared" si="2"/>
        <v/>
      </c>
      <c r="F21" s="378" t="str">
        <f t="shared" si="1"/>
        <v>是</v>
      </c>
    </row>
    <row r="22" ht="36" customHeight="1" spans="1:6">
      <c r="A22" s="381" t="s">
        <v>2638</v>
      </c>
      <c r="B22" s="196" t="s">
        <v>2639</v>
      </c>
      <c r="C22" s="377">
        <v>0</v>
      </c>
      <c r="D22" s="377">
        <v>0</v>
      </c>
      <c r="E22" s="337" t="str">
        <f t="shared" si="2"/>
        <v/>
      </c>
      <c r="F22" s="378" t="str">
        <f t="shared" si="1"/>
        <v>是</v>
      </c>
    </row>
    <row r="23" ht="36" customHeight="1" spans="1:6">
      <c r="A23" s="340" t="s">
        <v>2640</v>
      </c>
      <c r="B23" s="335" t="s">
        <v>2641</v>
      </c>
      <c r="C23" s="377">
        <v>0</v>
      </c>
      <c r="D23" s="377">
        <v>0</v>
      </c>
      <c r="E23" s="337" t="str">
        <f t="shared" si="2"/>
        <v/>
      </c>
      <c r="F23" s="378" t="str">
        <f t="shared" si="1"/>
        <v>是</v>
      </c>
    </row>
    <row r="24" ht="36" customHeight="1" spans="1:6">
      <c r="A24" s="340" t="s">
        <v>2642</v>
      </c>
      <c r="B24" s="335" t="s">
        <v>2643</v>
      </c>
      <c r="C24" s="377">
        <v>4200</v>
      </c>
      <c r="D24" s="377">
        <v>4000</v>
      </c>
      <c r="E24" s="337">
        <f t="shared" si="2"/>
        <v>-0.048</v>
      </c>
      <c r="F24" s="378" t="str">
        <f t="shared" si="1"/>
        <v>是</v>
      </c>
    </row>
    <row r="25" ht="36" customHeight="1" spans="1:6">
      <c r="A25" s="340" t="s">
        <v>2644</v>
      </c>
      <c r="B25" s="335" t="s">
        <v>2645</v>
      </c>
      <c r="C25" s="377">
        <v>0</v>
      </c>
      <c r="D25" s="377">
        <v>0</v>
      </c>
      <c r="E25" s="337" t="str">
        <f t="shared" si="2"/>
        <v/>
      </c>
      <c r="F25" s="378" t="str">
        <f t="shared" si="1"/>
        <v>是</v>
      </c>
    </row>
    <row r="26" ht="36" customHeight="1" spans="1:6">
      <c r="A26" s="340" t="s">
        <v>2646</v>
      </c>
      <c r="B26" s="335" t="s">
        <v>2647</v>
      </c>
      <c r="C26" s="377">
        <v>0</v>
      </c>
      <c r="D26" s="377">
        <v>0</v>
      </c>
      <c r="E26" s="337" t="str">
        <f t="shared" si="2"/>
        <v/>
      </c>
      <c r="F26" s="378" t="str">
        <f t="shared" si="1"/>
        <v>是</v>
      </c>
    </row>
    <row r="27" ht="36" customHeight="1" spans="1:6">
      <c r="A27" s="340" t="s">
        <v>2648</v>
      </c>
      <c r="B27" s="335" t="s">
        <v>2649</v>
      </c>
      <c r="C27" s="377">
        <v>1371</v>
      </c>
      <c r="D27" s="377">
        <v>1371</v>
      </c>
      <c r="E27" s="337">
        <f t="shared" si="2"/>
        <v>0</v>
      </c>
      <c r="F27" s="378" t="str">
        <f t="shared" si="1"/>
        <v>是</v>
      </c>
    </row>
    <row r="28" ht="36" customHeight="1" spans="1:6">
      <c r="A28" s="340"/>
      <c r="B28" s="339"/>
      <c r="C28" s="380"/>
      <c r="D28" s="380"/>
      <c r="E28" s="379" t="str">
        <f t="shared" si="2"/>
        <v/>
      </c>
      <c r="F28" s="199" t="str">
        <f t="shared" si="1"/>
        <v>是</v>
      </c>
    </row>
    <row r="29" ht="36" customHeight="1" spans="1:6">
      <c r="A29" s="349"/>
      <c r="B29" s="350" t="s">
        <v>3122</v>
      </c>
      <c r="C29" s="382">
        <v>94233</v>
      </c>
      <c r="D29" s="382">
        <v>113373</v>
      </c>
      <c r="E29" s="337">
        <f t="shared" si="2"/>
        <v>0.203</v>
      </c>
      <c r="F29" s="199" t="s">
        <v>2457</v>
      </c>
    </row>
    <row r="30" ht="36" customHeight="1" spans="1:6">
      <c r="A30" s="383">
        <v>105</v>
      </c>
      <c r="B30" s="384" t="s">
        <v>2651</v>
      </c>
      <c r="C30" s="385">
        <v>318600</v>
      </c>
      <c r="D30" s="385">
        <v>1597910</v>
      </c>
      <c r="E30" s="337">
        <f t="shared" si="2"/>
        <v>4.015</v>
      </c>
      <c r="F30" s="199" t="s">
        <v>2457</v>
      </c>
    </row>
    <row r="31" ht="36" customHeight="1" spans="1:6">
      <c r="A31" s="383">
        <v>110</v>
      </c>
      <c r="B31" s="386" t="s">
        <v>61</v>
      </c>
      <c r="C31" s="385">
        <v>29729</v>
      </c>
      <c r="D31" s="385">
        <v>142528</v>
      </c>
      <c r="E31" s="337">
        <f t="shared" si="2"/>
        <v>3.794</v>
      </c>
      <c r="F31" s="199" t="s">
        <v>2457</v>
      </c>
    </row>
    <row r="32" ht="36" customHeight="1" spans="1:6">
      <c r="A32" s="387">
        <v>11004</v>
      </c>
      <c r="B32" s="388" t="s">
        <v>3123</v>
      </c>
      <c r="C32" s="389">
        <v>25379</v>
      </c>
      <c r="D32" s="389">
        <v>39062</v>
      </c>
      <c r="E32" s="379">
        <f t="shared" si="2"/>
        <v>0.539</v>
      </c>
      <c r="F32" s="199" t="s">
        <v>2471</v>
      </c>
    </row>
    <row r="33" ht="36" customHeight="1" spans="1:6">
      <c r="A33" s="387">
        <v>1100401</v>
      </c>
      <c r="B33" s="388" t="s">
        <v>2653</v>
      </c>
      <c r="C33" s="389">
        <v>3005</v>
      </c>
      <c r="D33" s="389">
        <v>4672</v>
      </c>
      <c r="E33" s="379">
        <f t="shared" si="2"/>
        <v>0.555</v>
      </c>
      <c r="F33" s="199" t="s">
        <v>2471</v>
      </c>
    </row>
    <row r="34" ht="36" customHeight="1" spans="1:6">
      <c r="A34" s="387">
        <v>1100402</v>
      </c>
      <c r="B34" s="388" t="s">
        <v>3124</v>
      </c>
      <c r="C34" s="390">
        <v>22374</v>
      </c>
      <c r="D34" s="389">
        <v>34390</v>
      </c>
      <c r="E34" s="379">
        <f t="shared" si="2"/>
        <v>0.537</v>
      </c>
      <c r="F34" s="199" t="s">
        <v>2471</v>
      </c>
    </row>
    <row r="35" ht="36" customHeight="1" spans="1:6">
      <c r="A35" s="387">
        <v>11008</v>
      </c>
      <c r="B35" s="388" t="s">
        <v>64</v>
      </c>
      <c r="C35" s="389">
        <v>4350</v>
      </c>
      <c r="D35" s="391">
        <v>46151</v>
      </c>
      <c r="E35" s="379">
        <f t="shared" si="2"/>
        <v>9.609</v>
      </c>
      <c r="F35" s="199" t="s">
        <v>2471</v>
      </c>
    </row>
    <row r="36" ht="36" customHeight="1" spans="1:6">
      <c r="A36" s="392">
        <v>11009</v>
      </c>
      <c r="B36" s="393" t="s">
        <v>65</v>
      </c>
      <c r="C36" s="394">
        <v>0</v>
      </c>
      <c r="D36" s="394">
        <v>57315</v>
      </c>
      <c r="E36" s="379" t="str">
        <f t="shared" si="2"/>
        <v/>
      </c>
      <c r="F36" s="199" t="s">
        <v>2471</v>
      </c>
    </row>
    <row r="37" ht="36" customHeight="1" spans="1:6">
      <c r="A37" s="395"/>
      <c r="B37" s="396" t="s">
        <v>68</v>
      </c>
      <c r="C37" s="385">
        <v>442562</v>
      </c>
      <c r="D37" s="385">
        <v>1853811</v>
      </c>
      <c r="E37" s="337">
        <f t="shared" si="2"/>
        <v>3.189</v>
      </c>
      <c r="F37" s="199" t="s">
        <v>2457</v>
      </c>
    </row>
  </sheetData>
  <autoFilter ref="A3:F37"/>
  <mergeCells count="1">
    <mergeCell ref="B1:E1"/>
  </mergeCells>
  <conditionalFormatting sqref="B30">
    <cfRule type="expression" dxfId="1428" priority="8" stopIfTrue="1">
      <formula>"len($A:$A)=3"</formula>
    </cfRule>
  </conditionalFormatting>
  <conditionalFormatting sqref="B31:B34">
    <cfRule type="expression" dxfId="1429" priority="4" stopIfTrue="1">
      <formula>"len($A:$A)=3"</formula>
    </cfRule>
  </conditionalFormatting>
  <conditionalFormatting sqref="C30 C31:C34 D31:D32">
    <cfRule type="expression" dxfId="1430" priority="1" stopIfTrue="1">
      <formula>"len($A:$A)=3"</formula>
    </cfRule>
  </conditionalFormatting>
  <printOptions horizontalCentered="1"/>
  <pageMargins left="0.471527777777778" right="0.393055555555556" top="0.747916666666667" bottom="0.747916666666667" header="0.313888888888889" footer="0.313888888888889"/>
  <pageSetup paperSize="9" scale="75" orientation="portrait"/>
  <headerFooter alignWithMargins="0">
    <oddFooter>&amp;C&amp;16- &amp;P -</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tabColor rgb="FF00B0F0"/>
  </sheetPr>
  <dimension ref="A1:G274"/>
  <sheetViews>
    <sheetView showGridLines="0" showZeros="0" tabSelected="1" view="pageBreakPreview" zoomScaleNormal="115" zoomScaleSheetLayoutView="100" workbookViewId="0">
      <pane ySplit="3" topLeftCell="A259" activePane="bottomLeft" state="frozen"/>
      <selection/>
      <selection pane="bottomLeft" activeCell="B261" sqref="B261"/>
    </sheetView>
  </sheetViews>
  <sheetFormatPr defaultColWidth="9" defaultRowHeight="15.6" outlineLevelCol="6"/>
  <cols>
    <col min="1" max="1" width="12.3333333333333" style="318" customWidth="1"/>
    <col min="2" max="2" width="50.7777777777778" style="318" customWidth="1"/>
    <col min="3" max="4" width="20.6666666666667" style="319" customWidth="1"/>
    <col min="5" max="5" width="20.6666666666667" style="320" customWidth="1"/>
    <col min="6" max="6" width="4.88888888888889" style="321" customWidth="1"/>
    <col min="7" max="7" width="5.77777777777778" style="318" customWidth="1"/>
    <col min="8" max="16384" width="9" style="318"/>
  </cols>
  <sheetData>
    <row r="1" ht="45" customHeight="1" spans="1:7">
      <c r="A1" s="322"/>
      <c r="B1" s="323" t="s">
        <v>3125</v>
      </c>
      <c r="C1" s="323"/>
      <c r="D1" s="323"/>
      <c r="E1" s="323"/>
      <c r="F1" s="324"/>
      <c r="G1" s="322"/>
    </row>
    <row r="2" s="315" customFormat="1" ht="20.1" customHeight="1" spans="1:7">
      <c r="A2" s="325"/>
      <c r="B2" s="326"/>
      <c r="C2" s="326"/>
      <c r="D2" s="326"/>
      <c r="E2" s="327" t="s">
        <v>2</v>
      </c>
      <c r="F2" s="328"/>
      <c r="G2" s="325"/>
    </row>
    <row r="3" s="316" customFormat="1" ht="45" customHeight="1" spans="1:7">
      <c r="A3" s="329" t="s">
        <v>3</v>
      </c>
      <c r="B3" s="330" t="s">
        <v>4</v>
      </c>
      <c r="C3" s="331" t="s">
        <v>130</v>
      </c>
      <c r="D3" s="331" t="s">
        <v>6</v>
      </c>
      <c r="E3" s="331" t="s">
        <v>131</v>
      </c>
      <c r="F3" s="332" t="s">
        <v>8</v>
      </c>
      <c r="G3" s="333" t="s">
        <v>3126</v>
      </c>
    </row>
    <row r="4" ht="36" customHeight="1" spans="1:7">
      <c r="A4" s="334" t="s">
        <v>82</v>
      </c>
      <c r="B4" s="335" t="s">
        <v>2656</v>
      </c>
      <c r="C4" s="336">
        <v>0</v>
      </c>
      <c r="D4" s="336"/>
      <c r="E4" s="337" t="str">
        <f>IF(C4&gt;0,D4/C4-1,IF(C4&lt;0,-(D4/C4-1),""))</f>
        <v/>
      </c>
      <c r="F4" s="338" t="str">
        <f t="shared" ref="F4:F67" si="0">IF(LEN(A4)=3,"是",IF(B4&lt;&gt;"",IF(SUM(C4:D4)&lt;&gt;0,"是","否"),"是"))</f>
        <v>是</v>
      </c>
      <c r="G4" s="322" t="str">
        <f t="shared" ref="G4:G67" si="1">IF(LEN(A4)=3,"类",IF(LEN(A4)=5,"款","项"))</f>
        <v>类</v>
      </c>
    </row>
    <row r="5" ht="36" customHeight="1" spans="1:7">
      <c r="A5" s="334" t="s">
        <v>2657</v>
      </c>
      <c r="B5" s="339" t="s">
        <v>2658</v>
      </c>
      <c r="C5" s="336">
        <v>0</v>
      </c>
      <c r="D5" s="336">
        <v>0</v>
      </c>
      <c r="E5" s="337" t="str">
        <f t="shared" ref="E5:E68" si="2">IF(C5&gt;0,D5/C5-1,IF(C5&lt;0,-(D5/C5-1),""))</f>
        <v/>
      </c>
      <c r="F5" s="338" t="str">
        <f t="shared" si="0"/>
        <v>否</v>
      </c>
      <c r="G5" s="322" t="str">
        <f t="shared" si="1"/>
        <v>款</v>
      </c>
    </row>
    <row r="6" ht="36" customHeight="1" spans="1:7">
      <c r="A6" s="340" t="s">
        <v>2659</v>
      </c>
      <c r="B6" s="341" t="s">
        <v>2660</v>
      </c>
      <c r="C6" s="342">
        <v>0</v>
      </c>
      <c r="D6" s="342">
        <v>0</v>
      </c>
      <c r="E6" s="337" t="str">
        <f t="shared" si="2"/>
        <v/>
      </c>
      <c r="F6" s="338" t="str">
        <f t="shared" si="0"/>
        <v>否</v>
      </c>
      <c r="G6" s="322" t="str">
        <f t="shared" si="1"/>
        <v>项</v>
      </c>
    </row>
    <row r="7" ht="36" customHeight="1" spans="1:7">
      <c r="A7" s="340" t="s">
        <v>2661</v>
      </c>
      <c r="B7" s="341" t="s">
        <v>2662</v>
      </c>
      <c r="C7" s="342">
        <v>0</v>
      </c>
      <c r="D7" s="342">
        <v>0</v>
      </c>
      <c r="E7" s="337" t="str">
        <f t="shared" si="2"/>
        <v/>
      </c>
      <c r="F7" s="338" t="str">
        <f t="shared" si="0"/>
        <v>否</v>
      </c>
      <c r="G7" s="322" t="str">
        <f t="shared" si="1"/>
        <v>项</v>
      </c>
    </row>
    <row r="8" ht="36" customHeight="1" spans="1:7">
      <c r="A8" s="340" t="s">
        <v>2663</v>
      </c>
      <c r="B8" s="339" t="s">
        <v>2664</v>
      </c>
      <c r="C8" s="343">
        <v>0</v>
      </c>
      <c r="D8" s="343">
        <v>0</v>
      </c>
      <c r="E8" s="337" t="str">
        <f t="shared" si="2"/>
        <v/>
      </c>
      <c r="F8" s="338" t="str">
        <f t="shared" si="0"/>
        <v>否</v>
      </c>
      <c r="G8" s="322" t="str">
        <f t="shared" si="1"/>
        <v>项</v>
      </c>
    </row>
    <row r="9" ht="36" customHeight="1" spans="1:7">
      <c r="A9" s="340" t="s">
        <v>2665</v>
      </c>
      <c r="B9" s="341" t="s">
        <v>2666</v>
      </c>
      <c r="C9" s="342">
        <v>0</v>
      </c>
      <c r="D9" s="342">
        <v>0</v>
      </c>
      <c r="E9" s="337" t="str">
        <f t="shared" si="2"/>
        <v/>
      </c>
      <c r="F9" s="338" t="str">
        <f t="shared" si="0"/>
        <v>否</v>
      </c>
      <c r="G9" s="322" t="str">
        <f t="shared" si="1"/>
        <v>项</v>
      </c>
    </row>
    <row r="10" ht="36" customHeight="1" spans="1:7">
      <c r="A10" s="340" t="s">
        <v>2667</v>
      </c>
      <c r="B10" s="339" t="s">
        <v>2668</v>
      </c>
      <c r="C10" s="343">
        <v>0</v>
      </c>
      <c r="D10" s="343">
        <v>0</v>
      </c>
      <c r="E10" s="337" t="str">
        <f t="shared" si="2"/>
        <v/>
      </c>
      <c r="F10" s="338" t="str">
        <f t="shared" si="0"/>
        <v>否</v>
      </c>
      <c r="G10" s="322" t="str">
        <f t="shared" si="1"/>
        <v>项</v>
      </c>
    </row>
    <row r="11" ht="36" customHeight="1" spans="1:7">
      <c r="A11" s="334" t="s">
        <v>2669</v>
      </c>
      <c r="B11" s="344" t="s">
        <v>2670</v>
      </c>
      <c r="C11" s="345">
        <v>0</v>
      </c>
      <c r="D11" s="345"/>
      <c r="E11" s="337" t="str">
        <f t="shared" si="2"/>
        <v/>
      </c>
      <c r="F11" s="338" t="str">
        <f t="shared" si="0"/>
        <v>否</v>
      </c>
      <c r="G11" s="322" t="str">
        <f t="shared" si="1"/>
        <v>款</v>
      </c>
    </row>
    <row r="12" ht="36" customHeight="1" spans="1:7">
      <c r="A12" s="340" t="s">
        <v>2671</v>
      </c>
      <c r="B12" s="341" t="s">
        <v>2672</v>
      </c>
      <c r="C12" s="342">
        <v>0</v>
      </c>
      <c r="D12" s="342">
        <v>0</v>
      </c>
      <c r="E12" s="337" t="str">
        <f t="shared" si="2"/>
        <v/>
      </c>
      <c r="F12" s="338" t="str">
        <f t="shared" si="0"/>
        <v>否</v>
      </c>
      <c r="G12" s="322" t="str">
        <f t="shared" si="1"/>
        <v>项</v>
      </c>
    </row>
    <row r="13" ht="36" customHeight="1" spans="1:7">
      <c r="A13" s="340" t="s">
        <v>2673</v>
      </c>
      <c r="B13" s="341" t="s">
        <v>2674</v>
      </c>
      <c r="C13" s="342">
        <v>0</v>
      </c>
      <c r="D13" s="342">
        <v>0</v>
      </c>
      <c r="E13" s="337" t="str">
        <f t="shared" si="2"/>
        <v/>
      </c>
      <c r="F13" s="338" t="str">
        <f t="shared" si="0"/>
        <v>否</v>
      </c>
      <c r="G13" s="322" t="str">
        <f t="shared" si="1"/>
        <v>项</v>
      </c>
    </row>
    <row r="14" ht="36" customHeight="1" spans="1:7">
      <c r="A14" s="340" t="s">
        <v>2675</v>
      </c>
      <c r="B14" s="341" t="s">
        <v>2676</v>
      </c>
      <c r="C14" s="342">
        <v>0</v>
      </c>
      <c r="D14" s="342">
        <v>0</v>
      </c>
      <c r="E14" s="337" t="str">
        <f t="shared" si="2"/>
        <v/>
      </c>
      <c r="F14" s="338" t="str">
        <f t="shared" si="0"/>
        <v>否</v>
      </c>
      <c r="G14" s="322" t="str">
        <f t="shared" si="1"/>
        <v>项</v>
      </c>
    </row>
    <row r="15" ht="36" customHeight="1" spans="1:7">
      <c r="A15" s="340" t="s">
        <v>2677</v>
      </c>
      <c r="B15" s="341" t="s">
        <v>2678</v>
      </c>
      <c r="C15" s="342">
        <v>0</v>
      </c>
      <c r="D15" s="342"/>
      <c r="E15" s="337" t="str">
        <f t="shared" si="2"/>
        <v/>
      </c>
      <c r="F15" s="338" t="str">
        <f t="shared" si="0"/>
        <v>否</v>
      </c>
      <c r="G15" s="322" t="str">
        <f t="shared" si="1"/>
        <v>项</v>
      </c>
    </row>
    <row r="16" ht="36" customHeight="1" spans="1:7">
      <c r="A16" s="340" t="s">
        <v>2679</v>
      </c>
      <c r="B16" s="341" t="s">
        <v>2680</v>
      </c>
      <c r="C16" s="342">
        <v>0</v>
      </c>
      <c r="D16" s="342">
        <v>0</v>
      </c>
      <c r="E16" s="337" t="str">
        <f t="shared" si="2"/>
        <v/>
      </c>
      <c r="F16" s="338" t="str">
        <f t="shared" si="0"/>
        <v>否</v>
      </c>
      <c r="G16" s="322" t="str">
        <f t="shared" si="1"/>
        <v>项</v>
      </c>
    </row>
    <row r="17" ht="36" customHeight="1" spans="1:7">
      <c r="A17" s="334" t="s">
        <v>2681</v>
      </c>
      <c r="B17" s="344" t="s">
        <v>2682</v>
      </c>
      <c r="C17" s="345">
        <v>0</v>
      </c>
      <c r="D17" s="345">
        <v>0</v>
      </c>
      <c r="E17" s="337" t="str">
        <f t="shared" si="2"/>
        <v/>
      </c>
      <c r="F17" s="338" t="str">
        <f t="shared" si="0"/>
        <v>否</v>
      </c>
      <c r="G17" s="322" t="str">
        <f t="shared" si="1"/>
        <v>款</v>
      </c>
    </row>
    <row r="18" ht="36" customHeight="1" spans="1:7">
      <c r="A18" s="340" t="s">
        <v>2683</v>
      </c>
      <c r="B18" s="341" t="s">
        <v>2684</v>
      </c>
      <c r="C18" s="342">
        <v>0</v>
      </c>
      <c r="D18" s="342">
        <v>0</v>
      </c>
      <c r="E18" s="337" t="str">
        <f t="shared" si="2"/>
        <v/>
      </c>
      <c r="F18" s="338" t="str">
        <f t="shared" si="0"/>
        <v>否</v>
      </c>
      <c r="G18" s="322" t="str">
        <f t="shared" si="1"/>
        <v>项</v>
      </c>
    </row>
    <row r="19" ht="36" customHeight="1" spans="1:7">
      <c r="A19" s="340" t="s">
        <v>2685</v>
      </c>
      <c r="B19" s="341" t="s">
        <v>2686</v>
      </c>
      <c r="C19" s="342">
        <v>0</v>
      </c>
      <c r="D19" s="342">
        <v>0</v>
      </c>
      <c r="E19" s="337" t="str">
        <f t="shared" si="2"/>
        <v/>
      </c>
      <c r="F19" s="338" t="str">
        <f t="shared" si="0"/>
        <v>否</v>
      </c>
      <c r="G19" s="322" t="str">
        <f t="shared" si="1"/>
        <v>项</v>
      </c>
    </row>
    <row r="20" ht="36" customHeight="1" spans="1:7">
      <c r="A20" s="334" t="s">
        <v>84</v>
      </c>
      <c r="B20" s="335" t="s">
        <v>2687</v>
      </c>
      <c r="C20" s="336">
        <v>0</v>
      </c>
      <c r="D20" s="336">
        <v>0</v>
      </c>
      <c r="E20" s="337" t="str">
        <f t="shared" si="2"/>
        <v/>
      </c>
      <c r="F20" s="338" t="str">
        <f t="shared" si="0"/>
        <v>是</v>
      </c>
      <c r="G20" s="322" t="str">
        <f t="shared" si="1"/>
        <v>类</v>
      </c>
    </row>
    <row r="21" ht="36" customHeight="1" spans="1:7">
      <c r="A21" s="334" t="s">
        <v>2688</v>
      </c>
      <c r="B21" s="344" t="s">
        <v>2689</v>
      </c>
      <c r="C21" s="345"/>
      <c r="D21" s="345"/>
      <c r="E21" s="337" t="str">
        <f t="shared" si="2"/>
        <v/>
      </c>
      <c r="F21" s="338" t="str">
        <f t="shared" si="0"/>
        <v>否</v>
      </c>
      <c r="G21" s="322" t="str">
        <f t="shared" si="1"/>
        <v>款</v>
      </c>
    </row>
    <row r="22" ht="36" customHeight="1" spans="1:7">
      <c r="A22" s="340" t="s">
        <v>2690</v>
      </c>
      <c r="B22" s="341" t="s">
        <v>2691</v>
      </c>
      <c r="C22" s="342"/>
      <c r="D22" s="342"/>
      <c r="E22" s="337" t="str">
        <f t="shared" si="2"/>
        <v/>
      </c>
      <c r="F22" s="338" t="str">
        <f t="shared" si="0"/>
        <v>否</v>
      </c>
      <c r="G22" s="322" t="str">
        <f t="shared" si="1"/>
        <v>项</v>
      </c>
    </row>
    <row r="23" ht="36" customHeight="1" spans="1:7">
      <c r="A23" s="340" t="s">
        <v>2692</v>
      </c>
      <c r="B23" s="341" t="s">
        <v>2693</v>
      </c>
      <c r="C23" s="342"/>
      <c r="D23" s="342"/>
      <c r="E23" s="337" t="str">
        <f t="shared" si="2"/>
        <v/>
      </c>
      <c r="F23" s="338" t="str">
        <f t="shared" si="0"/>
        <v>否</v>
      </c>
      <c r="G23" s="322" t="str">
        <f t="shared" si="1"/>
        <v>项</v>
      </c>
    </row>
    <row r="24" ht="36" customHeight="1" spans="1:7">
      <c r="A24" s="340" t="s">
        <v>2694</v>
      </c>
      <c r="B24" s="341" t="s">
        <v>2695</v>
      </c>
      <c r="C24" s="342"/>
      <c r="D24" s="342"/>
      <c r="E24" s="337" t="str">
        <f t="shared" si="2"/>
        <v/>
      </c>
      <c r="F24" s="338" t="str">
        <f t="shared" si="0"/>
        <v>否</v>
      </c>
      <c r="G24" s="322" t="str">
        <f t="shared" si="1"/>
        <v>项</v>
      </c>
    </row>
    <row r="25" ht="36" customHeight="1" spans="1:7">
      <c r="A25" s="334" t="s">
        <v>2696</v>
      </c>
      <c r="B25" s="344" t="s">
        <v>2697</v>
      </c>
      <c r="C25" s="345"/>
      <c r="D25" s="345"/>
      <c r="E25" s="337" t="str">
        <f t="shared" si="2"/>
        <v/>
      </c>
      <c r="F25" s="338" t="str">
        <f t="shared" si="0"/>
        <v>否</v>
      </c>
      <c r="G25" s="322" t="str">
        <f t="shared" si="1"/>
        <v>款</v>
      </c>
    </row>
    <row r="26" ht="36" customHeight="1" spans="1:7">
      <c r="A26" s="340" t="s">
        <v>2698</v>
      </c>
      <c r="B26" s="341" t="s">
        <v>2691</v>
      </c>
      <c r="C26" s="342"/>
      <c r="D26" s="342"/>
      <c r="E26" s="337" t="str">
        <f t="shared" si="2"/>
        <v/>
      </c>
      <c r="F26" s="338" t="str">
        <f t="shared" si="0"/>
        <v>否</v>
      </c>
      <c r="G26" s="322" t="str">
        <f t="shared" si="1"/>
        <v>项</v>
      </c>
    </row>
    <row r="27" ht="36" customHeight="1" spans="1:7">
      <c r="A27" s="340" t="s">
        <v>2699</v>
      </c>
      <c r="B27" s="341" t="s">
        <v>2693</v>
      </c>
      <c r="C27" s="342"/>
      <c r="D27" s="342"/>
      <c r="E27" s="337" t="str">
        <f t="shared" si="2"/>
        <v/>
      </c>
      <c r="F27" s="338" t="str">
        <f t="shared" si="0"/>
        <v>否</v>
      </c>
      <c r="G27" s="322" t="str">
        <f t="shared" si="1"/>
        <v>项</v>
      </c>
    </row>
    <row r="28" ht="36" customHeight="1" spans="1:7">
      <c r="A28" s="340" t="s">
        <v>2700</v>
      </c>
      <c r="B28" s="341" t="s">
        <v>2701</v>
      </c>
      <c r="C28" s="342"/>
      <c r="D28" s="342"/>
      <c r="E28" s="337" t="str">
        <f t="shared" si="2"/>
        <v/>
      </c>
      <c r="F28" s="338" t="str">
        <f t="shared" si="0"/>
        <v>否</v>
      </c>
      <c r="G28" s="322" t="str">
        <f t="shared" si="1"/>
        <v>项</v>
      </c>
    </row>
    <row r="29" s="317" customFormat="1" ht="36" customHeight="1" spans="1:7">
      <c r="A29" s="334" t="s">
        <v>2702</v>
      </c>
      <c r="B29" s="344" t="s">
        <v>2703</v>
      </c>
      <c r="C29" s="345"/>
      <c r="D29" s="345"/>
      <c r="E29" s="337" t="str">
        <f t="shared" si="2"/>
        <v/>
      </c>
      <c r="F29" s="338" t="str">
        <f t="shared" si="0"/>
        <v>否</v>
      </c>
      <c r="G29" s="322" t="str">
        <f t="shared" si="1"/>
        <v>款</v>
      </c>
    </row>
    <row r="30" ht="36" customHeight="1" spans="1:7">
      <c r="A30" s="340" t="s">
        <v>2704</v>
      </c>
      <c r="B30" s="341" t="s">
        <v>2693</v>
      </c>
      <c r="C30" s="342"/>
      <c r="D30" s="342"/>
      <c r="E30" s="337" t="str">
        <f t="shared" si="2"/>
        <v/>
      </c>
      <c r="F30" s="338" t="str">
        <f t="shared" si="0"/>
        <v>否</v>
      </c>
      <c r="G30" s="322" t="str">
        <f t="shared" si="1"/>
        <v>项</v>
      </c>
    </row>
    <row r="31" ht="36" customHeight="1" spans="1:7">
      <c r="A31" s="340" t="s">
        <v>2705</v>
      </c>
      <c r="B31" s="341" t="s">
        <v>2706</v>
      </c>
      <c r="C31" s="342"/>
      <c r="D31" s="342"/>
      <c r="E31" s="337" t="str">
        <f t="shared" si="2"/>
        <v/>
      </c>
      <c r="F31" s="338" t="str">
        <f t="shared" si="0"/>
        <v>否</v>
      </c>
      <c r="G31" s="322" t="str">
        <f t="shared" si="1"/>
        <v>项</v>
      </c>
    </row>
    <row r="32" ht="36" customHeight="1" spans="1:7">
      <c r="A32" s="334" t="s">
        <v>88</v>
      </c>
      <c r="B32" s="335" t="s">
        <v>2707</v>
      </c>
      <c r="C32" s="336">
        <v>0</v>
      </c>
      <c r="D32" s="336">
        <v>0</v>
      </c>
      <c r="E32" s="337" t="str">
        <f t="shared" si="2"/>
        <v/>
      </c>
      <c r="F32" s="338" t="str">
        <f t="shared" si="0"/>
        <v>是</v>
      </c>
      <c r="G32" s="322" t="str">
        <f t="shared" si="1"/>
        <v>类</v>
      </c>
    </row>
    <row r="33" ht="36" customHeight="1" spans="1:7">
      <c r="A33" s="334" t="s">
        <v>2708</v>
      </c>
      <c r="B33" s="344" t="s">
        <v>2709</v>
      </c>
      <c r="C33" s="345">
        <v>0</v>
      </c>
      <c r="D33" s="345">
        <v>0</v>
      </c>
      <c r="E33" s="337" t="str">
        <f t="shared" si="2"/>
        <v/>
      </c>
      <c r="F33" s="338" t="str">
        <f t="shared" si="0"/>
        <v>否</v>
      </c>
      <c r="G33" s="322" t="str">
        <f t="shared" si="1"/>
        <v>款</v>
      </c>
    </row>
    <row r="34" ht="36" customHeight="1" spans="1:7">
      <c r="A34" s="340">
        <v>2116001</v>
      </c>
      <c r="B34" s="341" t="s">
        <v>2710</v>
      </c>
      <c r="C34" s="342">
        <v>0</v>
      </c>
      <c r="D34" s="342">
        <v>0</v>
      </c>
      <c r="E34" s="337" t="str">
        <f t="shared" si="2"/>
        <v/>
      </c>
      <c r="F34" s="338" t="str">
        <f t="shared" si="0"/>
        <v>否</v>
      </c>
      <c r="G34" s="322" t="str">
        <f t="shared" si="1"/>
        <v>项</v>
      </c>
    </row>
    <row r="35" ht="36" customHeight="1" spans="1:7">
      <c r="A35" s="340">
        <v>2116002</v>
      </c>
      <c r="B35" s="341" t="s">
        <v>2711</v>
      </c>
      <c r="C35" s="342">
        <v>0</v>
      </c>
      <c r="D35" s="342">
        <v>0</v>
      </c>
      <c r="E35" s="337" t="str">
        <f t="shared" si="2"/>
        <v/>
      </c>
      <c r="F35" s="338" t="str">
        <f t="shared" si="0"/>
        <v>否</v>
      </c>
      <c r="G35" s="322" t="str">
        <f t="shared" si="1"/>
        <v>项</v>
      </c>
    </row>
    <row r="36" ht="36" customHeight="1" spans="1:7">
      <c r="A36" s="340">
        <v>2116003</v>
      </c>
      <c r="B36" s="341" t="s">
        <v>2712</v>
      </c>
      <c r="C36" s="342">
        <v>0</v>
      </c>
      <c r="D36" s="342">
        <v>0</v>
      </c>
      <c r="E36" s="337" t="str">
        <f t="shared" si="2"/>
        <v/>
      </c>
      <c r="F36" s="338" t="str">
        <f t="shared" si="0"/>
        <v>否</v>
      </c>
      <c r="G36" s="322" t="str">
        <f t="shared" si="1"/>
        <v>项</v>
      </c>
    </row>
    <row r="37" s="317" customFormat="1" ht="36" customHeight="1" spans="1:7">
      <c r="A37" s="340">
        <v>2116099</v>
      </c>
      <c r="B37" s="341" t="s">
        <v>2713</v>
      </c>
      <c r="C37" s="342">
        <v>0</v>
      </c>
      <c r="D37" s="342">
        <v>0</v>
      </c>
      <c r="E37" s="337" t="str">
        <f t="shared" si="2"/>
        <v/>
      </c>
      <c r="F37" s="338" t="str">
        <f t="shared" si="0"/>
        <v>否</v>
      </c>
      <c r="G37" s="322" t="str">
        <f t="shared" si="1"/>
        <v>项</v>
      </c>
    </row>
    <row r="38" ht="36" customHeight="1" spans="1:7">
      <c r="A38" s="334">
        <v>21161</v>
      </c>
      <c r="B38" s="344" t="s">
        <v>2714</v>
      </c>
      <c r="C38" s="345">
        <v>0</v>
      </c>
      <c r="D38" s="345">
        <v>0</v>
      </c>
      <c r="E38" s="337" t="str">
        <f t="shared" si="2"/>
        <v/>
      </c>
      <c r="F38" s="338" t="str">
        <f t="shared" si="0"/>
        <v>否</v>
      </c>
      <c r="G38" s="322" t="str">
        <f t="shared" si="1"/>
        <v>款</v>
      </c>
    </row>
    <row r="39" ht="36" customHeight="1" spans="1:7">
      <c r="A39" s="340">
        <v>2116101</v>
      </c>
      <c r="B39" s="341" t="s">
        <v>2715</v>
      </c>
      <c r="C39" s="342">
        <v>0</v>
      </c>
      <c r="D39" s="342">
        <v>0</v>
      </c>
      <c r="E39" s="337" t="str">
        <f t="shared" si="2"/>
        <v/>
      </c>
      <c r="F39" s="338" t="str">
        <f t="shared" si="0"/>
        <v>否</v>
      </c>
      <c r="G39" s="322" t="str">
        <f t="shared" si="1"/>
        <v>项</v>
      </c>
    </row>
    <row r="40" ht="36" customHeight="1" spans="1:7">
      <c r="A40" s="340">
        <v>2116102</v>
      </c>
      <c r="B40" s="341" t="s">
        <v>2716</v>
      </c>
      <c r="C40" s="342">
        <v>0</v>
      </c>
      <c r="D40" s="342">
        <v>0</v>
      </c>
      <c r="E40" s="337" t="str">
        <f t="shared" si="2"/>
        <v/>
      </c>
      <c r="F40" s="338" t="str">
        <f t="shared" si="0"/>
        <v>否</v>
      </c>
      <c r="G40" s="322" t="str">
        <f t="shared" si="1"/>
        <v>项</v>
      </c>
    </row>
    <row r="41" ht="36" customHeight="1" spans="1:7">
      <c r="A41" s="340">
        <v>2116103</v>
      </c>
      <c r="B41" s="341" t="s">
        <v>2717</v>
      </c>
      <c r="C41" s="342">
        <v>0</v>
      </c>
      <c r="D41" s="342">
        <v>0</v>
      </c>
      <c r="E41" s="337" t="str">
        <f t="shared" si="2"/>
        <v/>
      </c>
      <c r="F41" s="338" t="str">
        <f t="shared" si="0"/>
        <v>否</v>
      </c>
      <c r="G41" s="322" t="str">
        <f t="shared" si="1"/>
        <v>项</v>
      </c>
    </row>
    <row r="42" ht="36" customHeight="1" spans="1:7">
      <c r="A42" s="340">
        <v>2116104</v>
      </c>
      <c r="B42" s="341" t="s">
        <v>2718</v>
      </c>
      <c r="C42" s="342">
        <v>0</v>
      </c>
      <c r="D42" s="342">
        <v>0</v>
      </c>
      <c r="E42" s="337" t="str">
        <f t="shared" si="2"/>
        <v/>
      </c>
      <c r="F42" s="338" t="str">
        <f t="shared" si="0"/>
        <v>否</v>
      </c>
      <c r="G42" s="322" t="str">
        <f t="shared" si="1"/>
        <v>项</v>
      </c>
    </row>
    <row r="43" ht="36" customHeight="1" spans="1:7">
      <c r="A43" s="334" t="s">
        <v>90</v>
      </c>
      <c r="B43" s="335" t="s">
        <v>2719</v>
      </c>
      <c r="C43" s="336">
        <v>20830</v>
      </c>
      <c r="D43" s="336">
        <v>16647</v>
      </c>
      <c r="E43" s="337">
        <f t="shared" si="2"/>
        <v>-0.201</v>
      </c>
      <c r="F43" s="338" t="str">
        <f t="shared" si="0"/>
        <v>是</v>
      </c>
      <c r="G43" s="322" t="str">
        <f t="shared" si="1"/>
        <v>类</v>
      </c>
    </row>
    <row r="44" ht="36" customHeight="1" spans="1:7">
      <c r="A44" s="334" t="s">
        <v>2720</v>
      </c>
      <c r="B44" s="335" t="s">
        <v>2721</v>
      </c>
      <c r="C44" s="336">
        <v>16630</v>
      </c>
      <c r="D44" s="336">
        <v>12647</v>
      </c>
      <c r="E44" s="337">
        <f t="shared" si="2"/>
        <v>-0.24</v>
      </c>
      <c r="F44" s="338" t="str">
        <f t="shared" si="0"/>
        <v>是</v>
      </c>
      <c r="G44" s="322" t="str">
        <f t="shared" si="1"/>
        <v>款</v>
      </c>
    </row>
    <row r="45" ht="36" customHeight="1" spans="1:7">
      <c r="A45" s="340" t="s">
        <v>2722</v>
      </c>
      <c r="B45" s="341" t="s">
        <v>2723</v>
      </c>
      <c r="C45" s="342">
        <v>0</v>
      </c>
      <c r="D45" s="342">
        <v>0</v>
      </c>
      <c r="E45" s="337" t="str">
        <f t="shared" si="2"/>
        <v/>
      </c>
      <c r="F45" s="338" t="str">
        <f t="shared" si="0"/>
        <v>否</v>
      </c>
      <c r="G45" s="322" t="str">
        <f t="shared" si="1"/>
        <v>项</v>
      </c>
    </row>
    <row r="46" ht="36" customHeight="1" spans="1:7">
      <c r="A46" s="340" t="s">
        <v>2724</v>
      </c>
      <c r="B46" s="341" t="s">
        <v>2725</v>
      </c>
      <c r="C46" s="342">
        <v>1000</v>
      </c>
      <c r="D46" s="342">
        <v>460</v>
      </c>
      <c r="E46" s="337">
        <f t="shared" si="2"/>
        <v>-0.54</v>
      </c>
      <c r="F46" s="338" t="str">
        <f t="shared" si="0"/>
        <v>是</v>
      </c>
      <c r="G46" s="322" t="str">
        <f t="shared" si="1"/>
        <v>项</v>
      </c>
    </row>
    <row r="47" ht="36" customHeight="1" spans="1:7">
      <c r="A47" s="340" t="s">
        <v>2726</v>
      </c>
      <c r="B47" s="341" t="s">
        <v>2727</v>
      </c>
      <c r="C47" s="342">
        <v>0</v>
      </c>
      <c r="D47" s="342">
        <v>0</v>
      </c>
      <c r="E47" s="337" t="str">
        <f t="shared" si="2"/>
        <v/>
      </c>
      <c r="F47" s="338" t="str">
        <f t="shared" si="0"/>
        <v>否</v>
      </c>
      <c r="G47" s="322" t="str">
        <f t="shared" si="1"/>
        <v>项</v>
      </c>
    </row>
    <row r="48" ht="36" customHeight="1" spans="1:7">
      <c r="A48" s="340" t="s">
        <v>2728</v>
      </c>
      <c r="B48" s="341" t="s">
        <v>2729</v>
      </c>
      <c r="C48" s="342">
        <v>305</v>
      </c>
      <c r="D48" s="342">
        <v>0</v>
      </c>
      <c r="E48" s="337">
        <f t="shared" si="2"/>
        <v>-1</v>
      </c>
      <c r="F48" s="338" t="str">
        <f t="shared" si="0"/>
        <v>是</v>
      </c>
      <c r="G48" s="322" t="str">
        <f t="shared" si="1"/>
        <v>项</v>
      </c>
    </row>
    <row r="49" ht="36" customHeight="1" spans="1:7">
      <c r="A49" s="340" t="s">
        <v>2730</v>
      </c>
      <c r="B49" s="341" t="s">
        <v>2731</v>
      </c>
      <c r="C49" s="342">
        <v>0</v>
      </c>
      <c r="D49" s="342">
        <v>0</v>
      </c>
      <c r="E49" s="337" t="str">
        <f t="shared" si="2"/>
        <v/>
      </c>
      <c r="F49" s="338" t="str">
        <f t="shared" si="0"/>
        <v>否</v>
      </c>
      <c r="G49" s="322" t="str">
        <f t="shared" si="1"/>
        <v>项</v>
      </c>
    </row>
    <row r="50" ht="36" customHeight="1" spans="1:7">
      <c r="A50" s="340" t="s">
        <v>2732</v>
      </c>
      <c r="B50" s="341" t="s">
        <v>2733</v>
      </c>
      <c r="C50" s="342">
        <v>0</v>
      </c>
      <c r="D50" s="342">
        <v>0</v>
      </c>
      <c r="E50" s="337" t="str">
        <f t="shared" si="2"/>
        <v/>
      </c>
      <c r="F50" s="338" t="str">
        <f t="shared" si="0"/>
        <v>否</v>
      </c>
      <c r="G50" s="322" t="str">
        <f t="shared" si="1"/>
        <v>项</v>
      </c>
    </row>
    <row r="51" ht="36" customHeight="1" spans="1:7">
      <c r="A51" s="340" t="s">
        <v>2734</v>
      </c>
      <c r="B51" s="341" t="s">
        <v>2735</v>
      </c>
      <c r="C51" s="342">
        <v>0</v>
      </c>
      <c r="D51" s="342">
        <v>0</v>
      </c>
      <c r="E51" s="337" t="str">
        <f t="shared" si="2"/>
        <v/>
      </c>
      <c r="F51" s="338" t="str">
        <f t="shared" si="0"/>
        <v>否</v>
      </c>
      <c r="G51" s="322" t="str">
        <f t="shared" si="1"/>
        <v>项</v>
      </c>
    </row>
    <row r="52" ht="36" customHeight="1" spans="1:7">
      <c r="A52" s="340" t="s">
        <v>2736</v>
      </c>
      <c r="B52" s="341" t="s">
        <v>2737</v>
      </c>
      <c r="C52" s="342">
        <v>0</v>
      </c>
      <c r="D52" s="342">
        <v>0</v>
      </c>
      <c r="E52" s="337" t="str">
        <f t="shared" si="2"/>
        <v/>
      </c>
      <c r="F52" s="338" t="str">
        <f t="shared" si="0"/>
        <v>否</v>
      </c>
      <c r="G52" s="322" t="str">
        <f t="shared" si="1"/>
        <v>项</v>
      </c>
    </row>
    <row r="53" ht="36" customHeight="1" spans="1:7">
      <c r="A53" s="340" t="s">
        <v>2738</v>
      </c>
      <c r="B53" s="341" t="s">
        <v>2739</v>
      </c>
      <c r="C53" s="342">
        <v>0</v>
      </c>
      <c r="D53" s="342">
        <v>0</v>
      </c>
      <c r="E53" s="337" t="str">
        <f t="shared" si="2"/>
        <v/>
      </c>
      <c r="F53" s="338" t="str">
        <f t="shared" si="0"/>
        <v>否</v>
      </c>
      <c r="G53" s="322" t="str">
        <f t="shared" si="1"/>
        <v>项</v>
      </c>
    </row>
    <row r="54" ht="36" customHeight="1" spans="1:7">
      <c r="A54" s="340" t="s">
        <v>2740</v>
      </c>
      <c r="B54" s="341" t="s">
        <v>2741</v>
      </c>
      <c r="C54" s="342">
        <v>0</v>
      </c>
      <c r="D54" s="342">
        <v>0</v>
      </c>
      <c r="E54" s="337" t="str">
        <f t="shared" si="2"/>
        <v/>
      </c>
      <c r="F54" s="338" t="str">
        <f t="shared" si="0"/>
        <v>否</v>
      </c>
      <c r="G54" s="322" t="str">
        <f t="shared" si="1"/>
        <v>项</v>
      </c>
    </row>
    <row r="55" ht="36" customHeight="1" spans="1:7">
      <c r="A55" s="340" t="s">
        <v>2742</v>
      </c>
      <c r="B55" s="341" t="s">
        <v>2743</v>
      </c>
      <c r="C55" s="342">
        <v>0</v>
      </c>
      <c r="D55" s="342">
        <v>0</v>
      </c>
      <c r="E55" s="337" t="str">
        <f t="shared" si="2"/>
        <v/>
      </c>
      <c r="F55" s="338" t="str">
        <f t="shared" si="0"/>
        <v>否</v>
      </c>
      <c r="G55" s="322" t="str">
        <f t="shared" si="1"/>
        <v>项</v>
      </c>
    </row>
    <row r="56" ht="36" customHeight="1" spans="1:7">
      <c r="A56" s="340" t="s">
        <v>2744</v>
      </c>
      <c r="B56" s="339" t="s">
        <v>2745</v>
      </c>
      <c r="C56" s="343">
        <v>15325</v>
      </c>
      <c r="D56" s="343">
        <v>12187</v>
      </c>
      <c r="E56" s="337">
        <f t="shared" si="2"/>
        <v>-0.205</v>
      </c>
      <c r="F56" s="338" t="str">
        <f t="shared" si="0"/>
        <v>是</v>
      </c>
      <c r="G56" s="322" t="str">
        <f t="shared" si="1"/>
        <v>项</v>
      </c>
    </row>
    <row r="57" ht="36" customHeight="1" spans="1:7">
      <c r="A57" s="334" t="s">
        <v>2746</v>
      </c>
      <c r="B57" s="344" t="s">
        <v>2747</v>
      </c>
      <c r="C57" s="345">
        <v>0</v>
      </c>
      <c r="D57" s="345">
        <v>0</v>
      </c>
      <c r="E57" s="337" t="str">
        <f t="shared" si="2"/>
        <v/>
      </c>
      <c r="F57" s="338" t="str">
        <f t="shared" si="0"/>
        <v>否</v>
      </c>
      <c r="G57" s="322" t="str">
        <f t="shared" si="1"/>
        <v>款</v>
      </c>
    </row>
    <row r="58" ht="36" customHeight="1" spans="1:7">
      <c r="A58" s="340" t="s">
        <v>2748</v>
      </c>
      <c r="B58" s="341" t="s">
        <v>2723</v>
      </c>
      <c r="C58" s="342">
        <v>0</v>
      </c>
      <c r="D58" s="342">
        <v>0</v>
      </c>
      <c r="E58" s="337" t="str">
        <f t="shared" si="2"/>
        <v/>
      </c>
      <c r="F58" s="338" t="str">
        <f t="shared" si="0"/>
        <v>否</v>
      </c>
      <c r="G58" s="322" t="str">
        <f t="shared" si="1"/>
        <v>项</v>
      </c>
    </row>
    <row r="59" ht="36" customHeight="1" spans="1:7">
      <c r="A59" s="340" t="s">
        <v>2749</v>
      </c>
      <c r="B59" s="341" t="s">
        <v>2725</v>
      </c>
      <c r="C59" s="342">
        <v>0</v>
      </c>
      <c r="D59" s="342">
        <v>0</v>
      </c>
      <c r="E59" s="337" t="str">
        <f t="shared" si="2"/>
        <v/>
      </c>
      <c r="F59" s="338" t="str">
        <f t="shared" si="0"/>
        <v>否</v>
      </c>
      <c r="G59" s="322" t="str">
        <f t="shared" si="1"/>
        <v>项</v>
      </c>
    </row>
    <row r="60" ht="36" customHeight="1" spans="1:7">
      <c r="A60" s="340" t="s">
        <v>2750</v>
      </c>
      <c r="B60" s="341" t="s">
        <v>2751</v>
      </c>
      <c r="C60" s="342">
        <v>0</v>
      </c>
      <c r="D60" s="342">
        <v>0</v>
      </c>
      <c r="E60" s="337" t="str">
        <f t="shared" si="2"/>
        <v/>
      </c>
      <c r="F60" s="338" t="str">
        <f t="shared" si="0"/>
        <v>否</v>
      </c>
      <c r="G60" s="322" t="str">
        <f t="shared" si="1"/>
        <v>项</v>
      </c>
    </row>
    <row r="61" ht="36" customHeight="1" spans="1:7">
      <c r="A61" s="334" t="s">
        <v>2752</v>
      </c>
      <c r="B61" s="344" t="s">
        <v>2753</v>
      </c>
      <c r="C61" s="345">
        <v>0</v>
      </c>
      <c r="D61" s="345">
        <v>0</v>
      </c>
      <c r="E61" s="337" t="str">
        <f t="shared" si="2"/>
        <v/>
      </c>
      <c r="F61" s="338" t="str">
        <f t="shared" si="0"/>
        <v>否</v>
      </c>
      <c r="G61" s="322" t="str">
        <f t="shared" si="1"/>
        <v>款</v>
      </c>
    </row>
    <row r="62" ht="36" customHeight="1" spans="1:7">
      <c r="A62" s="334" t="s">
        <v>2754</v>
      </c>
      <c r="B62" s="344" t="s">
        <v>2755</v>
      </c>
      <c r="C62" s="345">
        <v>0</v>
      </c>
      <c r="D62" s="345">
        <v>0</v>
      </c>
      <c r="E62" s="337" t="str">
        <f t="shared" si="2"/>
        <v/>
      </c>
      <c r="F62" s="338" t="str">
        <f t="shared" si="0"/>
        <v>否</v>
      </c>
      <c r="G62" s="322" t="str">
        <f t="shared" si="1"/>
        <v>款</v>
      </c>
    </row>
    <row r="63" ht="36" customHeight="1" spans="1:7">
      <c r="A63" s="340" t="s">
        <v>2756</v>
      </c>
      <c r="B63" s="341" t="s">
        <v>2757</v>
      </c>
      <c r="C63" s="342">
        <v>0</v>
      </c>
      <c r="D63" s="342">
        <v>0</v>
      </c>
      <c r="E63" s="337" t="str">
        <f t="shared" si="2"/>
        <v/>
      </c>
      <c r="F63" s="338" t="str">
        <f t="shared" si="0"/>
        <v>否</v>
      </c>
      <c r="G63" s="322" t="str">
        <f t="shared" si="1"/>
        <v>项</v>
      </c>
    </row>
    <row r="64" ht="36" customHeight="1" spans="1:7">
      <c r="A64" s="340" t="s">
        <v>2758</v>
      </c>
      <c r="B64" s="341" t="s">
        <v>2759</v>
      </c>
      <c r="C64" s="342">
        <v>0</v>
      </c>
      <c r="D64" s="342">
        <v>0</v>
      </c>
      <c r="E64" s="337" t="str">
        <f t="shared" si="2"/>
        <v/>
      </c>
      <c r="F64" s="338" t="str">
        <f t="shared" si="0"/>
        <v>否</v>
      </c>
      <c r="G64" s="322" t="str">
        <f t="shared" si="1"/>
        <v>项</v>
      </c>
    </row>
    <row r="65" ht="36" customHeight="1" spans="1:7">
      <c r="A65" s="340" t="s">
        <v>2760</v>
      </c>
      <c r="B65" s="341" t="s">
        <v>2761</v>
      </c>
      <c r="C65" s="342">
        <v>0</v>
      </c>
      <c r="D65" s="342">
        <v>0</v>
      </c>
      <c r="E65" s="337" t="str">
        <f t="shared" si="2"/>
        <v/>
      </c>
      <c r="F65" s="338" t="str">
        <f t="shared" si="0"/>
        <v>否</v>
      </c>
      <c r="G65" s="322" t="str">
        <f t="shared" si="1"/>
        <v>项</v>
      </c>
    </row>
    <row r="66" ht="36" customHeight="1" spans="1:7">
      <c r="A66" s="340" t="s">
        <v>2762</v>
      </c>
      <c r="B66" s="341" t="s">
        <v>2763</v>
      </c>
      <c r="C66" s="342">
        <v>0</v>
      </c>
      <c r="D66" s="342">
        <v>0</v>
      </c>
      <c r="E66" s="337" t="str">
        <f t="shared" si="2"/>
        <v/>
      </c>
      <c r="F66" s="338" t="str">
        <f t="shared" si="0"/>
        <v>否</v>
      </c>
      <c r="G66" s="322" t="str">
        <f t="shared" si="1"/>
        <v>项</v>
      </c>
    </row>
    <row r="67" ht="36" customHeight="1" spans="1:7">
      <c r="A67" s="340" t="s">
        <v>2764</v>
      </c>
      <c r="B67" s="341" t="s">
        <v>2765</v>
      </c>
      <c r="C67" s="342">
        <v>0</v>
      </c>
      <c r="D67" s="342">
        <v>0</v>
      </c>
      <c r="E67" s="337" t="str">
        <f t="shared" si="2"/>
        <v/>
      </c>
      <c r="F67" s="338" t="str">
        <f t="shared" si="0"/>
        <v>否</v>
      </c>
      <c r="G67" s="322" t="str">
        <f t="shared" si="1"/>
        <v>项</v>
      </c>
    </row>
    <row r="68" ht="36" customHeight="1" spans="1:7">
      <c r="A68" s="334" t="s">
        <v>2766</v>
      </c>
      <c r="B68" s="344" t="s">
        <v>2767</v>
      </c>
      <c r="C68" s="345">
        <v>4200</v>
      </c>
      <c r="D68" s="345">
        <v>4000</v>
      </c>
      <c r="E68" s="337">
        <f t="shared" si="2"/>
        <v>-0.048</v>
      </c>
      <c r="F68" s="338" t="str">
        <f t="shared" ref="F68:F131" si="3">IF(LEN(A68)=3,"是",IF(B68&lt;&gt;"",IF(SUM(C68:D68)&lt;&gt;0,"是","否"),"是"))</f>
        <v>是</v>
      </c>
      <c r="G68" s="322" t="str">
        <f t="shared" ref="G68:G131" si="4">IF(LEN(A68)=3,"类",IF(LEN(A68)=5,"款","项"))</f>
        <v>款</v>
      </c>
    </row>
    <row r="69" ht="36" customHeight="1" spans="1:7">
      <c r="A69" s="340" t="s">
        <v>2768</v>
      </c>
      <c r="B69" s="341" t="s">
        <v>2769</v>
      </c>
      <c r="C69" s="342">
        <v>0</v>
      </c>
      <c r="D69" s="342">
        <v>0</v>
      </c>
      <c r="E69" s="337" t="str">
        <f t="shared" ref="E69:E132" si="5">IF(C69&gt;0,D69/C69-1,IF(C69&lt;0,-(D69/C69-1),""))</f>
        <v/>
      </c>
      <c r="F69" s="338" t="str">
        <f t="shared" si="3"/>
        <v>否</v>
      </c>
      <c r="G69" s="322" t="str">
        <f t="shared" si="4"/>
        <v>项</v>
      </c>
    </row>
    <row r="70" ht="36" customHeight="1" spans="1:7">
      <c r="A70" s="340" t="s">
        <v>2770</v>
      </c>
      <c r="B70" s="341" t="s">
        <v>2771</v>
      </c>
      <c r="C70" s="342">
        <v>0</v>
      </c>
      <c r="D70" s="342">
        <v>0</v>
      </c>
      <c r="E70" s="337" t="str">
        <f t="shared" si="5"/>
        <v/>
      </c>
      <c r="F70" s="338" t="str">
        <f t="shared" si="3"/>
        <v>否</v>
      </c>
      <c r="G70" s="322" t="str">
        <f t="shared" si="4"/>
        <v>项</v>
      </c>
    </row>
    <row r="71" ht="36" customHeight="1" spans="1:7">
      <c r="A71" s="340" t="s">
        <v>2772</v>
      </c>
      <c r="B71" s="341" t="s">
        <v>2773</v>
      </c>
      <c r="C71" s="342">
        <v>4200</v>
      </c>
      <c r="D71" s="342">
        <v>4000</v>
      </c>
      <c r="E71" s="337">
        <f t="shared" si="5"/>
        <v>-0.048</v>
      </c>
      <c r="F71" s="338" t="str">
        <f t="shared" si="3"/>
        <v>是</v>
      </c>
      <c r="G71" s="322" t="str">
        <f t="shared" si="4"/>
        <v>项</v>
      </c>
    </row>
    <row r="72" ht="36" customHeight="1" spans="1:7">
      <c r="A72" s="334" t="s">
        <v>2774</v>
      </c>
      <c r="B72" s="344" t="s">
        <v>2775</v>
      </c>
      <c r="C72" s="345">
        <v>0</v>
      </c>
      <c r="D72" s="345">
        <v>0</v>
      </c>
      <c r="E72" s="337" t="str">
        <f t="shared" si="5"/>
        <v/>
      </c>
      <c r="F72" s="338" t="str">
        <f t="shared" si="3"/>
        <v>否</v>
      </c>
      <c r="G72" s="322" t="str">
        <f t="shared" si="4"/>
        <v>款</v>
      </c>
    </row>
    <row r="73" ht="36" customHeight="1" spans="1:7">
      <c r="A73" s="340" t="s">
        <v>2776</v>
      </c>
      <c r="B73" s="341" t="s">
        <v>2723</v>
      </c>
      <c r="C73" s="342">
        <v>0</v>
      </c>
      <c r="D73" s="342">
        <v>0</v>
      </c>
      <c r="E73" s="337" t="str">
        <f t="shared" si="5"/>
        <v/>
      </c>
      <c r="F73" s="338" t="str">
        <f t="shared" si="3"/>
        <v>否</v>
      </c>
      <c r="G73" s="322" t="str">
        <f t="shared" si="4"/>
        <v>项</v>
      </c>
    </row>
    <row r="74" ht="36" customHeight="1" spans="1:7">
      <c r="A74" s="340" t="s">
        <v>2777</v>
      </c>
      <c r="B74" s="341" t="s">
        <v>2725</v>
      </c>
      <c r="C74" s="342">
        <v>0</v>
      </c>
      <c r="D74" s="342">
        <v>0</v>
      </c>
      <c r="E74" s="337" t="str">
        <f t="shared" si="5"/>
        <v/>
      </c>
      <c r="F74" s="338" t="str">
        <f t="shared" si="3"/>
        <v>否</v>
      </c>
      <c r="G74" s="322" t="str">
        <f t="shared" si="4"/>
        <v>项</v>
      </c>
    </row>
    <row r="75" ht="36" customHeight="1" spans="1:7">
      <c r="A75" s="340" t="s">
        <v>2778</v>
      </c>
      <c r="B75" s="341" t="s">
        <v>2779</v>
      </c>
      <c r="C75" s="342">
        <v>0</v>
      </c>
      <c r="D75" s="342">
        <v>0</v>
      </c>
      <c r="E75" s="337" t="str">
        <f t="shared" si="5"/>
        <v/>
      </c>
      <c r="F75" s="338" t="str">
        <f t="shared" si="3"/>
        <v>否</v>
      </c>
      <c r="G75" s="322" t="str">
        <f t="shared" si="4"/>
        <v>项</v>
      </c>
    </row>
    <row r="76" ht="36" customHeight="1" spans="1:7">
      <c r="A76" s="334" t="s">
        <v>2780</v>
      </c>
      <c r="B76" s="344" t="s">
        <v>2781</v>
      </c>
      <c r="C76" s="345">
        <v>0</v>
      </c>
      <c r="D76" s="345">
        <v>0</v>
      </c>
      <c r="E76" s="337" t="str">
        <f t="shared" si="5"/>
        <v/>
      </c>
      <c r="F76" s="338" t="str">
        <f t="shared" si="3"/>
        <v>否</v>
      </c>
      <c r="G76" s="322" t="str">
        <f t="shared" si="4"/>
        <v>款</v>
      </c>
    </row>
    <row r="77" ht="36" customHeight="1" spans="1:7">
      <c r="A77" s="340" t="s">
        <v>2782</v>
      </c>
      <c r="B77" s="341" t="s">
        <v>2723</v>
      </c>
      <c r="C77" s="342">
        <v>0</v>
      </c>
      <c r="D77" s="342">
        <v>0</v>
      </c>
      <c r="E77" s="337" t="str">
        <f t="shared" si="5"/>
        <v/>
      </c>
      <c r="F77" s="338" t="str">
        <f t="shared" si="3"/>
        <v>否</v>
      </c>
      <c r="G77" s="322" t="str">
        <f t="shared" si="4"/>
        <v>项</v>
      </c>
    </row>
    <row r="78" ht="36" customHeight="1" spans="1:7">
      <c r="A78" s="340" t="s">
        <v>2783</v>
      </c>
      <c r="B78" s="341" t="s">
        <v>2725</v>
      </c>
      <c r="C78" s="342">
        <v>0</v>
      </c>
      <c r="D78" s="342">
        <v>0</v>
      </c>
      <c r="E78" s="337" t="str">
        <f t="shared" si="5"/>
        <v/>
      </c>
      <c r="F78" s="338" t="str">
        <f t="shared" si="3"/>
        <v>否</v>
      </c>
      <c r="G78" s="322" t="str">
        <f t="shared" si="4"/>
        <v>项</v>
      </c>
    </row>
    <row r="79" ht="36" customHeight="1" spans="1:7">
      <c r="A79" s="340" t="s">
        <v>2784</v>
      </c>
      <c r="B79" s="341" t="s">
        <v>2785</v>
      </c>
      <c r="C79" s="342">
        <v>0</v>
      </c>
      <c r="D79" s="342">
        <v>0</v>
      </c>
      <c r="E79" s="337" t="str">
        <f t="shared" si="5"/>
        <v/>
      </c>
      <c r="F79" s="338" t="str">
        <f t="shared" si="3"/>
        <v>否</v>
      </c>
      <c r="G79" s="322" t="str">
        <f t="shared" si="4"/>
        <v>项</v>
      </c>
    </row>
    <row r="80" ht="36" customHeight="1" spans="1:7">
      <c r="A80" s="334" t="s">
        <v>2786</v>
      </c>
      <c r="B80" s="344" t="s">
        <v>2787</v>
      </c>
      <c r="C80" s="345">
        <v>0</v>
      </c>
      <c r="D80" s="345">
        <v>0</v>
      </c>
      <c r="E80" s="337" t="str">
        <f t="shared" si="5"/>
        <v/>
      </c>
      <c r="F80" s="338" t="str">
        <f t="shared" si="3"/>
        <v>否</v>
      </c>
      <c r="G80" s="322" t="str">
        <f t="shared" si="4"/>
        <v>款</v>
      </c>
    </row>
    <row r="81" ht="36" customHeight="1" spans="1:7">
      <c r="A81" s="340" t="s">
        <v>2788</v>
      </c>
      <c r="B81" s="341" t="s">
        <v>2757</v>
      </c>
      <c r="C81" s="342">
        <v>0</v>
      </c>
      <c r="D81" s="342">
        <v>0</v>
      </c>
      <c r="E81" s="337" t="str">
        <f t="shared" si="5"/>
        <v/>
      </c>
      <c r="F81" s="338" t="str">
        <f t="shared" si="3"/>
        <v>否</v>
      </c>
      <c r="G81" s="322" t="str">
        <f t="shared" si="4"/>
        <v>项</v>
      </c>
    </row>
    <row r="82" ht="36" customHeight="1" spans="1:7">
      <c r="A82" s="340" t="s">
        <v>2789</v>
      </c>
      <c r="B82" s="341" t="s">
        <v>2759</v>
      </c>
      <c r="C82" s="342">
        <v>0</v>
      </c>
      <c r="D82" s="342">
        <v>0</v>
      </c>
      <c r="E82" s="337" t="str">
        <f t="shared" si="5"/>
        <v/>
      </c>
      <c r="F82" s="338" t="str">
        <f t="shared" si="3"/>
        <v>否</v>
      </c>
      <c r="G82" s="322" t="str">
        <f t="shared" si="4"/>
        <v>项</v>
      </c>
    </row>
    <row r="83" ht="36" customHeight="1" spans="1:7">
      <c r="A83" s="340" t="s">
        <v>2790</v>
      </c>
      <c r="B83" s="341" t="s">
        <v>2761</v>
      </c>
      <c r="C83" s="342">
        <v>0</v>
      </c>
      <c r="D83" s="342">
        <v>0</v>
      </c>
      <c r="E83" s="337" t="str">
        <f t="shared" si="5"/>
        <v/>
      </c>
      <c r="F83" s="338" t="str">
        <f t="shared" si="3"/>
        <v>否</v>
      </c>
      <c r="G83" s="322" t="str">
        <f t="shared" si="4"/>
        <v>项</v>
      </c>
    </row>
    <row r="84" ht="36" customHeight="1" spans="1:7">
      <c r="A84" s="340" t="s">
        <v>2791</v>
      </c>
      <c r="B84" s="341" t="s">
        <v>2763</v>
      </c>
      <c r="C84" s="342">
        <v>0</v>
      </c>
      <c r="D84" s="342">
        <v>0</v>
      </c>
      <c r="E84" s="337" t="str">
        <f t="shared" si="5"/>
        <v/>
      </c>
      <c r="F84" s="338" t="str">
        <f t="shared" si="3"/>
        <v>否</v>
      </c>
      <c r="G84" s="322" t="str">
        <f t="shared" si="4"/>
        <v>项</v>
      </c>
    </row>
    <row r="85" ht="36" customHeight="1" spans="1:7">
      <c r="A85" s="340" t="s">
        <v>2792</v>
      </c>
      <c r="B85" s="341" t="s">
        <v>2793</v>
      </c>
      <c r="C85" s="342">
        <v>0</v>
      </c>
      <c r="D85" s="342">
        <v>0</v>
      </c>
      <c r="E85" s="337" t="str">
        <f t="shared" si="5"/>
        <v/>
      </c>
      <c r="F85" s="338" t="str">
        <f t="shared" si="3"/>
        <v>否</v>
      </c>
      <c r="G85" s="322" t="str">
        <f t="shared" si="4"/>
        <v>项</v>
      </c>
    </row>
    <row r="86" ht="36" customHeight="1" spans="1:7">
      <c r="A86" s="334" t="s">
        <v>2794</v>
      </c>
      <c r="B86" s="344" t="s">
        <v>2795</v>
      </c>
      <c r="C86" s="345">
        <v>0</v>
      </c>
      <c r="D86" s="345">
        <v>0</v>
      </c>
      <c r="E86" s="337" t="str">
        <f t="shared" si="5"/>
        <v/>
      </c>
      <c r="F86" s="338" t="str">
        <f t="shared" si="3"/>
        <v>否</v>
      </c>
      <c r="G86" s="322" t="str">
        <f t="shared" si="4"/>
        <v>款</v>
      </c>
    </row>
    <row r="87" ht="36" customHeight="1" spans="1:7">
      <c r="A87" s="340" t="s">
        <v>2796</v>
      </c>
      <c r="B87" s="341" t="s">
        <v>2769</v>
      </c>
      <c r="C87" s="342">
        <v>0</v>
      </c>
      <c r="D87" s="342">
        <v>0</v>
      </c>
      <c r="E87" s="337" t="str">
        <f t="shared" si="5"/>
        <v/>
      </c>
      <c r="F87" s="338" t="str">
        <f t="shared" si="3"/>
        <v>否</v>
      </c>
      <c r="G87" s="322" t="str">
        <f t="shared" si="4"/>
        <v>项</v>
      </c>
    </row>
    <row r="88" ht="36" customHeight="1" spans="1:7">
      <c r="A88" s="340" t="s">
        <v>2797</v>
      </c>
      <c r="B88" s="341" t="s">
        <v>2798</v>
      </c>
      <c r="C88" s="342">
        <v>0</v>
      </c>
      <c r="D88" s="342">
        <v>0</v>
      </c>
      <c r="E88" s="337" t="str">
        <f t="shared" si="5"/>
        <v/>
      </c>
      <c r="F88" s="338" t="str">
        <f t="shared" si="3"/>
        <v>否</v>
      </c>
      <c r="G88" s="322" t="str">
        <f t="shared" si="4"/>
        <v>项</v>
      </c>
    </row>
    <row r="89" ht="36" customHeight="1" spans="1:7">
      <c r="A89" s="334" t="s">
        <v>2799</v>
      </c>
      <c r="B89" s="344" t="s">
        <v>2800</v>
      </c>
      <c r="C89" s="345">
        <v>0</v>
      </c>
      <c r="D89" s="345">
        <v>0</v>
      </c>
      <c r="E89" s="337" t="str">
        <f t="shared" si="5"/>
        <v/>
      </c>
      <c r="F89" s="338" t="str">
        <f t="shared" si="3"/>
        <v>否</v>
      </c>
      <c r="G89" s="322" t="str">
        <f t="shared" si="4"/>
        <v>款</v>
      </c>
    </row>
    <row r="90" ht="36" customHeight="1" spans="1:7">
      <c r="A90" s="340" t="s">
        <v>2801</v>
      </c>
      <c r="B90" s="341" t="s">
        <v>2723</v>
      </c>
      <c r="C90" s="342">
        <v>0</v>
      </c>
      <c r="D90" s="342">
        <v>0</v>
      </c>
      <c r="E90" s="337" t="str">
        <f t="shared" si="5"/>
        <v/>
      </c>
      <c r="F90" s="338" t="str">
        <f t="shared" si="3"/>
        <v>否</v>
      </c>
      <c r="G90" s="322" t="str">
        <f t="shared" si="4"/>
        <v>项</v>
      </c>
    </row>
    <row r="91" ht="36" customHeight="1" spans="1:7">
      <c r="A91" s="340" t="s">
        <v>2802</v>
      </c>
      <c r="B91" s="341" t="s">
        <v>2725</v>
      </c>
      <c r="C91" s="342">
        <v>0</v>
      </c>
      <c r="D91" s="342">
        <v>0</v>
      </c>
      <c r="E91" s="337" t="str">
        <f t="shared" si="5"/>
        <v/>
      </c>
      <c r="F91" s="338" t="str">
        <f t="shared" si="3"/>
        <v>否</v>
      </c>
      <c r="G91" s="322" t="str">
        <f t="shared" si="4"/>
        <v>项</v>
      </c>
    </row>
    <row r="92" ht="36" customHeight="1" spans="1:7">
      <c r="A92" s="340" t="s">
        <v>2803</v>
      </c>
      <c r="B92" s="341" t="s">
        <v>2727</v>
      </c>
      <c r="C92" s="342">
        <v>0</v>
      </c>
      <c r="D92" s="342">
        <v>0</v>
      </c>
      <c r="E92" s="337" t="str">
        <f t="shared" si="5"/>
        <v/>
      </c>
      <c r="F92" s="338" t="str">
        <f t="shared" si="3"/>
        <v>否</v>
      </c>
      <c r="G92" s="322" t="str">
        <f t="shared" si="4"/>
        <v>项</v>
      </c>
    </row>
    <row r="93" ht="36" customHeight="1" spans="1:7">
      <c r="A93" s="340" t="s">
        <v>2804</v>
      </c>
      <c r="B93" s="341" t="s">
        <v>2729</v>
      </c>
      <c r="C93" s="342">
        <v>0</v>
      </c>
      <c r="D93" s="342">
        <v>0</v>
      </c>
      <c r="E93" s="337" t="str">
        <f t="shared" si="5"/>
        <v/>
      </c>
      <c r="F93" s="338" t="str">
        <f t="shared" si="3"/>
        <v>否</v>
      </c>
      <c r="G93" s="322" t="str">
        <f t="shared" si="4"/>
        <v>项</v>
      </c>
    </row>
    <row r="94" ht="36" customHeight="1" spans="1:7">
      <c r="A94" s="340" t="s">
        <v>2805</v>
      </c>
      <c r="B94" s="341" t="s">
        <v>2735</v>
      </c>
      <c r="C94" s="342">
        <v>0</v>
      </c>
      <c r="D94" s="342">
        <v>0</v>
      </c>
      <c r="E94" s="337" t="str">
        <f t="shared" si="5"/>
        <v/>
      </c>
      <c r="F94" s="338" t="str">
        <f t="shared" si="3"/>
        <v>否</v>
      </c>
      <c r="G94" s="322" t="str">
        <f t="shared" si="4"/>
        <v>项</v>
      </c>
    </row>
    <row r="95" ht="36" customHeight="1" spans="1:7">
      <c r="A95" s="340" t="s">
        <v>2806</v>
      </c>
      <c r="B95" s="341" t="s">
        <v>2739</v>
      </c>
      <c r="C95" s="342">
        <v>0</v>
      </c>
      <c r="D95" s="342">
        <v>0</v>
      </c>
      <c r="E95" s="337" t="str">
        <f t="shared" si="5"/>
        <v/>
      </c>
      <c r="F95" s="338" t="str">
        <f t="shared" si="3"/>
        <v>否</v>
      </c>
      <c r="G95" s="322" t="str">
        <f t="shared" si="4"/>
        <v>项</v>
      </c>
    </row>
    <row r="96" ht="36" customHeight="1" spans="1:7">
      <c r="A96" s="340" t="s">
        <v>2807</v>
      </c>
      <c r="B96" s="341" t="s">
        <v>2741</v>
      </c>
      <c r="C96" s="342">
        <v>0</v>
      </c>
      <c r="D96" s="342">
        <v>0</v>
      </c>
      <c r="E96" s="337" t="str">
        <f t="shared" si="5"/>
        <v/>
      </c>
      <c r="F96" s="338" t="str">
        <f t="shared" si="3"/>
        <v>否</v>
      </c>
      <c r="G96" s="322" t="str">
        <f t="shared" si="4"/>
        <v>项</v>
      </c>
    </row>
    <row r="97" ht="36" customHeight="1" spans="1:7">
      <c r="A97" s="340" t="s">
        <v>2808</v>
      </c>
      <c r="B97" s="341" t="s">
        <v>2809</v>
      </c>
      <c r="C97" s="342">
        <v>0</v>
      </c>
      <c r="D97" s="342">
        <v>0</v>
      </c>
      <c r="E97" s="337" t="str">
        <f t="shared" si="5"/>
        <v/>
      </c>
      <c r="F97" s="338" t="str">
        <f t="shared" si="3"/>
        <v>否</v>
      </c>
      <c r="G97" s="322" t="str">
        <f t="shared" si="4"/>
        <v>项</v>
      </c>
    </row>
    <row r="98" ht="36" customHeight="1" spans="1:7">
      <c r="A98" s="334" t="s">
        <v>92</v>
      </c>
      <c r="B98" s="335" t="s">
        <v>2810</v>
      </c>
      <c r="C98" s="336">
        <v>0</v>
      </c>
      <c r="D98" s="336">
        <v>114</v>
      </c>
      <c r="E98" s="337" t="str">
        <f t="shared" si="5"/>
        <v/>
      </c>
      <c r="F98" s="338" t="str">
        <f t="shared" si="3"/>
        <v>是</v>
      </c>
      <c r="G98" s="322" t="str">
        <f t="shared" si="4"/>
        <v>类</v>
      </c>
    </row>
    <row r="99" ht="36" customHeight="1" spans="1:7">
      <c r="A99" s="334" t="s">
        <v>2811</v>
      </c>
      <c r="B99" s="335" t="s">
        <v>2812</v>
      </c>
      <c r="C99" s="336">
        <v>0</v>
      </c>
      <c r="D99" s="336">
        <v>114</v>
      </c>
      <c r="E99" s="337" t="str">
        <f t="shared" si="5"/>
        <v/>
      </c>
      <c r="F99" s="338" t="str">
        <f t="shared" si="3"/>
        <v>是</v>
      </c>
      <c r="G99" s="322" t="str">
        <f t="shared" si="4"/>
        <v>款</v>
      </c>
    </row>
    <row r="100" ht="36" customHeight="1" spans="1:7">
      <c r="A100" s="340" t="s">
        <v>2813</v>
      </c>
      <c r="B100" s="341" t="s">
        <v>2693</v>
      </c>
      <c r="C100" s="342">
        <v>0</v>
      </c>
      <c r="D100" s="342">
        <v>0</v>
      </c>
      <c r="E100" s="337" t="str">
        <f t="shared" si="5"/>
        <v/>
      </c>
      <c r="F100" s="338" t="str">
        <f t="shared" si="3"/>
        <v>否</v>
      </c>
      <c r="G100" s="322" t="str">
        <f t="shared" si="4"/>
        <v>项</v>
      </c>
    </row>
    <row r="101" ht="36" customHeight="1" spans="1:7">
      <c r="A101" s="340" t="s">
        <v>2814</v>
      </c>
      <c r="B101" s="341" t="s">
        <v>2815</v>
      </c>
      <c r="C101" s="342">
        <v>0</v>
      </c>
      <c r="D101" s="342">
        <v>0</v>
      </c>
      <c r="E101" s="337" t="str">
        <f t="shared" si="5"/>
        <v/>
      </c>
      <c r="F101" s="338" t="str">
        <f t="shared" si="3"/>
        <v>否</v>
      </c>
      <c r="G101" s="322" t="str">
        <f t="shared" si="4"/>
        <v>项</v>
      </c>
    </row>
    <row r="102" ht="36" customHeight="1" spans="1:7">
      <c r="A102" s="340" t="s">
        <v>2816</v>
      </c>
      <c r="B102" s="341" t="s">
        <v>2817</v>
      </c>
      <c r="C102" s="342">
        <v>0</v>
      </c>
      <c r="D102" s="342">
        <v>0</v>
      </c>
      <c r="E102" s="337" t="str">
        <f t="shared" si="5"/>
        <v/>
      </c>
      <c r="F102" s="338" t="str">
        <f t="shared" si="3"/>
        <v>否</v>
      </c>
      <c r="G102" s="322" t="str">
        <f t="shared" si="4"/>
        <v>项</v>
      </c>
    </row>
    <row r="103" ht="36" customHeight="1" spans="1:7">
      <c r="A103" s="340" t="s">
        <v>2818</v>
      </c>
      <c r="B103" s="339" t="s">
        <v>2819</v>
      </c>
      <c r="C103" s="343">
        <v>0</v>
      </c>
      <c r="D103" s="343">
        <v>114</v>
      </c>
      <c r="E103" s="337" t="str">
        <f t="shared" si="5"/>
        <v/>
      </c>
      <c r="F103" s="338" t="str">
        <f t="shared" si="3"/>
        <v>是</v>
      </c>
      <c r="G103" s="322" t="str">
        <f t="shared" si="4"/>
        <v>项</v>
      </c>
    </row>
    <row r="104" ht="36" customHeight="1" spans="1:7">
      <c r="A104" s="334" t="s">
        <v>2820</v>
      </c>
      <c r="B104" s="344" t="s">
        <v>2821</v>
      </c>
      <c r="C104" s="345">
        <v>0</v>
      </c>
      <c r="D104" s="345">
        <v>0</v>
      </c>
      <c r="E104" s="337" t="str">
        <f t="shared" si="5"/>
        <v/>
      </c>
      <c r="F104" s="338" t="str">
        <f t="shared" si="3"/>
        <v>否</v>
      </c>
      <c r="G104" s="322" t="str">
        <f t="shared" si="4"/>
        <v>款</v>
      </c>
    </row>
    <row r="105" ht="36" customHeight="1" spans="1:7">
      <c r="A105" s="340" t="s">
        <v>2822</v>
      </c>
      <c r="B105" s="341" t="s">
        <v>2693</v>
      </c>
      <c r="C105" s="342">
        <v>0</v>
      </c>
      <c r="D105" s="342">
        <v>0</v>
      </c>
      <c r="E105" s="337" t="str">
        <f t="shared" si="5"/>
        <v/>
      </c>
      <c r="F105" s="338" t="str">
        <f t="shared" si="3"/>
        <v>否</v>
      </c>
      <c r="G105" s="322" t="str">
        <f t="shared" si="4"/>
        <v>项</v>
      </c>
    </row>
    <row r="106" ht="36" customHeight="1" spans="1:7">
      <c r="A106" s="340" t="s">
        <v>2823</v>
      </c>
      <c r="B106" s="341" t="s">
        <v>2815</v>
      </c>
      <c r="C106" s="342">
        <v>0</v>
      </c>
      <c r="D106" s="342">
        <v>0</v>
      </c>
      <c r="E106" s="337" t="str">
        <f t="shared" si="5"/>
        <v/>
      </c>
      <c r="F106" s="338" t="str">
        <f t="shared" si="3"/>
        <v>否</v>
      </c>
      <c r="G106" s="322" t="str">
        <f t="shared" si="4"/>
        <v>项</v>
      </c>
    </row>
    <row r="107" ht="36" customHeight="1" spans="1:7">
      <c r="A107" s="340" t="s">
        <v>2824</v>
      </c>
      <c r="B107" s="341" t="s">
        <v>2825</v>
      </c>
      <c r="C107" s="342">
        <v>0</v>
      </c>
      <c r="D107" s="342">
        <v>0</v>
      </c>
      <c r="E107" s="337" t="str">
        <f t="shared" si="5"/>
        <v/>
      </c>
      <c r="F107" s="338" t="str">
        <f t="shared" si="3"/>
        <v>否</v>
      </c>
      <c r="G107" s="322" t="str">
        <f t="shared" si="4"/>
        <v>项</v>
      </c>
    </row>
    <row r="108" ht="36" customHeight="1" spans="1:7">
      <c r="A108" s="340" t="s">
        <v>2826</v>
      </c>
      <c r="B108" s="341" t="s">
        <v>2827</v>
      </c>
      <c r="C108" s="342">
        <v>0</v>
      </c>
      <c r="D108" s="342">
        <v>0</v>
      </c>
      <c r="E108" s="337" t="str">
        <f t="shared" si="5"/>
        <v/>
      </c>
      <c r="F108" s="338" t="str">
        <f t="shared" si="3"/>
        <v>否</v>
      </c>
      <c r="G108" s="322" t="str">
        <f t="shared" si="4"/>
        <v>项</v>
      </c>
    </row>
    <row r="109" ht="36" customHeight="1" spans="1:7">
      <c r="A109" s="334" t="s">
        <v>2828</v>
      </c>
      <c r="B109" s="335" t="s">
        <v>2829</v>
      </c>
      <c r="C109" s="336">
        <v>0</v>
      </c>
      <c r="D109" s="336">
        <v>0</v>
      </c>
      <c r="E109" s="337" t="str">
        <f t="shared" si="5"/>
        <v/>
      </c>
      <c r="F109" s="338" t="str">
        <f t="shared" si="3"/>
        <v>否</v>
      </c>
      <c r="G109" s="322" t="str">
        <f t="shared" si="4"/>
        <v>款</v>
      </c>
    </row>
    <row r="110" ht="36" customHeight="1" spans="1:7">
      <c r="A110" s="340" t="s">
        <v>2830</v>
      </c>
      <c r="B110" s="341" t="s">
        <v>2831</v>
      </c>
      <c r="C110" s="342">
        <v>0</v>
      </c>
      <c r="D110" s="342">
        <v>0</v>
      </c>
      <c r="E110" s="337" t="str">
        <f t="shared" si="5"/>
        <v/>
      </c>
      <c r="F110" s="338" t="str">
        <f t="shared" si="3"/>
        <v>否</v>
      </c>
      <c r="G110" s="322" t="str">
        <f t="shared" si="4"/>
        <v>项</v>
      </c>
    </row>
    <row r="111" ht="36" customHeight="1" spans="1:7">
      <c r="A111" s="340" t="s">
        <v>2832</v>
      </c>
      <c r="B111" s="341" t="s">
        <v>2833</v>
      </c>
      <c r="C111" s="342">
        <v>0</v>
      </c>
      <c r="D111" s="342">
        <v>0</v>
      </c>
      <c r="E111" s="337" t="str">
        <f t="shared" si="5"/>
        <v/>
      </c>
      <c r="F111" s="338" t="str">
        <f t="shared" si="3"/>
        <v>否</v>
      </c>
      <c r="G111" s="322" t="str">
        <f t="shared" si="4"/>
        <v>项</v>
      </c>
    </row>
    <row r="112" ht="36" customHeight="1" spans="1:7">
      <c r="A112" s="340" t="s">
        <v>2834</v>
      </c>
      <c r="B112" s="341" t="s">
        <v>2835</v>
      </c>
      <c r="C112" s="342">
        <v>0</v>
      </c>
      <c r="D112" s="342">
        <v>0</v>
      </c>
      <c r="E112" s="337" t="str">
        <f t="shared" si="5"/>
        <v/>
      </c>
      <c r="F112" s="338" t="str">
        <f t="shared" si="3"/>
        <v>否</v>
      </c>
      <c r="G112" s="322" t="str">
        <f t="shared" si="4"/>
        <v>项</v>
      </c>
    </row>
    <row r="113" ht="36" customHeight="1" spans="1:7">
      <c r="A113" s="340" t="s">
        <v>2836</v>
      </c>
      <c r="B113" s="339" t="s">
        <v>2837</v>
      </c>
      <c r="C113" s="343">
        <v>0</v>
      </c>
      <c r="D113" s="343">
        <v>0</v>
      </c>
      <c r="E113" s="337" t="str">
        <f t="shared" si="5"/>
        <v/>
      </c>
      <c r="F113" s="338" t="str">
        <f t="shared" si="3"/>
        <v>否</v>
      </c>
      <c r="G113" s="322" t="str">
        <f t="shared" si="4"/>
        <v>项</v>
      </c>
    </row>
    <row r="114" ht="36" customHeight="1" spans="1:7">
      <c r="A114" s="346">
        <v>21370</v>
      </c>
      <c r="B114" s="344" t="s">
        <v>2838</v>
      </c>
      <c r="C114" s="345">
        <v>0</v>
      </c>
      <c r="D114" s="345">
        <v>0</v>
      </c>
      <c r="E114" s="337" t="str">
        <f t="shared" si="5"/>
        <v/>
      </c>
      <c r="F114" s="338" t="str">
        <f t="shared" si="3"/>
        <v>否</v>
      </c>
      <c r="G114" s="322" t="str">
        <f t="shared" si="4"/>
        <v>款</v>
      </c>
    </row>
    <row r="115" ht="36" customHeight="1" spans="1:7">
      <c r="A115" s="347">
        <v>2137001</v>
      </c>
      <c r="B115" s="341" t="s">
        <v>2693</v>
      </c>
      <c r="C115" s="342">
        <v>0</v>
      </c>
      <c r="D115" s="342">
        <v>0</v>
      </c>
      <c r="E115" s="337" t="str">
        <f t="shared" si="5"/>
        <v/>
      </c>
      <c r="F115" s="338" t="str">
        <f t="shared" si="3"/>
        <v>否</v>
      </c>
      <c r="G115" s="322" t="str">
        <f t="shared" si="4"/>
        <v>项</v>
      </c>
    </row>
    <row r="116" ht="36" customHeight="1" spans="1:7">
      <c r="A116" s="347">
        <v>2137099</v>
      </c>
      <c r="B116" s="341" t="s">
        <v>2839</v>
      </c>
      <c r="C116" s="342">
        <v>0</v>
      </c>
      <c r="D116" s="342">
        <v>0</v>
      </c>
      <c r="E116" s="337" t="str">
        <f t="shared" si="5"/>
        <v/>
      </c>
      <c r="F116" s="338" t="str">
        <f t="shared" si="3"/>
        <v>否</v>
      </c>
      <c r="G116" s="322" t="str">
        <f t="shared" si="4"/>
        <v>项</v>
      </c>
    </row>
    <row r="117" ht="36" customHeight="1" spans="1:7">
      <c r="A117" s="346">
        <v>21371</v>
      </c>
      <c r="B117" s="344" t="s">
        <v>2840</v>
      </c>
      <c r="C117" s="345">
        <v>0</v>
      </c>
      <c r="D117" s="345">
        <v>0</v>
      </c>
      <c r="E117" s="337" t="str">
        <f t="shared" si="5"/>
        <v/>
      </c>
      <c r="F117" s="338" t="str">
        <f t="shared" si="3"/>
        <v>否</v>
      </c>
      <c r="G117" s="322" t="str">
        <f t="shared" si="4"/>
        <v>款</v>
      </c>
    </row>
    <row r="118" ht="36" customHeight="1" spans="1:7">
      <c r="A118" s="347">
        <v>2137101</v>
      </c>
      <c r="B118" s="341" t="s">
        <v>2831</v>
      </c>
      <c r="C118" s="342">
        <v>0</v>
      </c>
      <c r="D118" s="342">
        <v>0</v>
      </c>
      <c r="E118" s="337" t="str">
        <f t="shared" si="5"/>
        <v/>
      </c>
      <c r="F118" s="338" t="str">
        <f t="shared" si="3"/>
        <v>否</v>
      </c>
      <c r="G118" s="322" t="str">
        <f t="shared" si="4"/>
        <v>项</v>
      </c>
    </row>
    <row r="119" ht="36" customHeight="1" spans="1:7">
      <c r="A119" s="347">
        <v>2137102</v>
      </c>
      <c r="B119" s="341" t="s">
        <v>2841</v>
      </c>
      <c r="C119" s="342">
        <v>0</v>
      </c>
      <c r="D119" s="342">
        <v>0</v>
      </c>
      <c r="E119" s="337" t="str">
        <f t="shared" si="5"/>
        <v/>
      </c>
      <c r="F119" s="338" t="str">
        <f t="shared" si="3"/>
        <v>否</v>
      </c>
      <c r="G119" s="322" t="str">
        <f t="shared" si="4"/>
        <v>项</v>
      </c>
    </row>
    <row r="120" ht="36" customHeight="1" spans="1:7">
      <c r="A120" s="347">
        <v>2137103</v>
      </c>
      <c r="B120" s="341" t="s">
        <v>2835</v>
      </c>
      <c r="C120" s="342">
        <v>0</v>
      </c>
      <c r="D120" s="342">
        <v>0</v>
      </c>
      <c r="E120" s="337" t="str">
        <f t="shared" si="5"/>
        <v/>
      </c>
      <c r="F120" s="338" t="str">
        <f t="shared" si="3"/>
        <v>否</v>
      </c>
      <c r="G120" s="322" t="str">
        <f t="shared" si="4"/>
        <v>项</v>
      </c>
    </row>
    <row r="121" ht="36" customHeight="1" spans="1:7">
      <c r="A121" s="347">
        <v>2137199</v>
      </c>
      <c r="B121" s="341" t="s">
        <v>2842</v>
      </c>
      <c r="C121" s="342">
        <v>0</v>
      </c>
      <c r="D121" s="342">
        <v>0</v>
      </c>
      <c r="E121" s="337" t="str">
        <f t="shared" si="5"/>
        <v/>
      </c>
      <c r="F121" s="338" t="str">
        <f t="shared" si="3"/>
        <v>否</v>
      </c>
      <c r="G121" s="322" t="str">
        <f t="shared" si="4"/>
        <v>项</v>
      </c>
    </row>
    <row r="122" ht="36" customHeight="1" spans="1:7">
      <c r="A122" s="334" t="s">
        <v>94</v>
      </c>
      <c r="B122" s="335" t="s">
        <v>2843</v>
      </c>
      <c r="C122" s="336">
        <v>0</v>
      </c>
      <c r="D122" s="336">
        <v>0</v>
      </c>
      <c r="E122" s="337" t="str">
        <f t="shared" si="5"/>
        <v/>
      </c>
      <c r="F122" s="338" t="str">
        <f t="shared" si="3"/>
        <v>是</v>
      </c>
      <c r="G122" s="322" t="str">
        <f t="shared" si="4"/>
        <v>类</v>
      </c>
    </row>
    <row r="123" ht="36" customHeight="1" spans="1:7">
      <c r="A123" s="334" t="s">
        <v>2844</v>
      </c>
      <c r="B123" s="344" t="s">
        <v>2845</v>
      </c>
      <c r="C123" s="345">
        <v>0</v>
      </c>
      <c r="D123" s="345">
        <v>0</v>
      </c>
      <c r="E123" s="337" t="str">
        <f t="shared" si="5"/>
        <v/>
      </c>
      <c r="F123" s="338" t="str">
        <f t="shared" si="3"/>
        <v>否</v>
      </c>
      <c r="G123" s="322" t="str">
        <f t="shared" si="4"/>
        <v>款</v>
      </c>
    </row>
    <row r="124" ht="36" customHeight="1" spans="1:7">
      <c r="A124" s="340" t="s">
        <v>2846</v>
      </c>
      <c r="B124" s="341" t="s">
        <v>2847</v>
      </c>
      <c r="C124" s="342">
        <v>0</v>
      </c>
      <c r="D124" s="342">
        <v>0</v>
      </c>
      <c r="E124" s="337" t="str">
        <f t="shared" si="5"/>
        <v/>
      </c>
      <c r="F124" s="338" t="str">
        <f t="shared" si="3"/>
        <v>否</v>
      </c>
      <c r="G124" s="322" t="str">
        <f t="shared" si="4"/>
        <v>项</v>
      </c>
    </row>
    <row r="125" ht="36" customHeight="1" spans="1:7">
      <c r="A125" s="340" t="s">
        <v>2848</v>
      </c>
      <c r="B125" s="341" t="s">
        <v>2849</v>
      </c>
      <c r="C125" s="342">
        <v>0</v>
      </c>
      <c r="D125" s="342">
        <v>0</v>
      </c>
      <c r="E125" s="337" t="str">
        <f t="shared" si="5"/>
        <v/>
      </c>
      <c r="F125" s="338" t="str">
        <f t="shared" si="3"/>
        <v>否</v>
      </c>
      <c r="G125" s="322" t="str">
        <f t="shared" si="4"/>
        <v>项</v>
      </c>
    </row>
    <row r="126" ht="36" customHeight="1" spans="1:7">
      <c r="A126" s="340" t="s">
        <v>2850</v>
      </c>
      <c r="B126" s="341" t="s">
        <v>2851</v>
      </c>
      <c r="C126" s="342">
        <v>0</v>
      </c>
      <c r="D126" s="342">
        <v>0</v>
      </c>
      <c r="E126" s="337" t="str">
        <f t="shared" si="5"/>
        <v/>
      </c>
      <c r="F126" s="338" t="str">
        <f t="shared" si="3"/>
        <v>否</v>
      </c>
      <c r="G126" s="322" t="str">
        <f t="shared" si="4"/>
        <v>项</v>
      </c>
    </row>
    <row r="127" ht="36" customHeight="1" spans="1:7">
      <c r="A127" s="340" t="s">
        <v>2852</v>
      </c>
      <c r="B127" s="341" t="s">
        <v>2853</v>
      </c>
      <c r="C127" s="342">
        <v>0</v>
      </c>
      <c r="D127" s="342">
        <v>0</v>
      </c>
      <c r="E127" s="337" t="str">
        <f t="shared" si="5"/>
        <v/>
      </c>
      <c r="F127" s="338" t="str">
        <f t="shared" si="3"/>
        <v>否</v>
      </c>
      <c r="G127" s="322" t="str">
        <f t="shared" si="4"/>
        <v>项</v>
      </c>
    </row>
    <row r="128" ht="36" customHeight="1" spans="1:7">
      <c r="A128" s="334" t="s">
        <v>2854</v>
      </c>
      <c r="B128" s="335" t="s">
        <v>2855</v>
      </c>
      <c r="C128" s="336">
        <v>0</v>
      </c>
      <c r="D128" s="336">
        <v>0</v>
      </c>
      <c r="E128" s="337" t="str">
        <f t="shared" si="5"/>
        <v/>
      </c>
      <c r="F128" s="338" t="str">
        <f t="shared" si="3"/>
        <v>否</v>
      </c>
      <c r="G128" s="322" t="str">
        <f t="shared" si="4"/>
        <v>款</v>
      </c>
    </row>
    <row r="129" ht="36" customHeight="1" spans="1:7">
      <c r="A129" s="340" t="s">
        <v>2856</v>
      </c>
      <c r="B129" s="341" t="s">
        <v>2851</v>
      </c>
      <c r="C129" s="342">
        <v>0</v>
      </c>
      <c r="D129" s="342">
        <v>0</v>
      </c>
      <c r="E129" s="337" t="str">
        <f t="shared" si="5"/>
        <v/>
      </c>
      <c r="F129" s="338" t="str">
        <f t="shared" si="3"/>
        <v>否</v>
      </c>
      <c r="G129" s="322" t="str">
        <f t="shared" si="4"/>
        <v>项</v>
      </c>
    </row>
    <row r="130" ht="36" customHeight="1" spans="1:7">
      <c r="A130" s="340" t="s">
        <v>2857</v>
      </c>
      <c r="B130" s="341" t="s">
        <v>2858</v>
      </c>
      <c r="C130" s="342">
        <v>0</v>
      </c>
      <c r="D130" s="342">
        <v>0</v>
      </c>
      <c r="E130" s="337" t="str">
        <f t="shared" si="5"/>
        <v/>
      </c>
      <c r="F130" s="338" t="str">
        <f t="shared" si="3"/>
        <v>否</v>
      </c>
      <c r="G130" s="322" t="str">
        <f t="shared" si="4"/>
        <v>项</v>
      </c>
    </row>
    <row r="131" ht="36" customHeight="1" spans="1:7">
      <c r="A131" s="340" t="s">
        <v>2859</v>
      </c>
      <c r="B131" s="341" t="s">
        <v>2860</v>
      </c>
      <c r="C131" s="342">
        <v>0</v>
      </c>
      <c r="D131" s="342">
        <v>0</v>
      </c>
      <c r="E131" s="337" t="str">
        <f t="shared" si="5"/>
        <v/>
      </c>
      <c r="F131" s="338" t="str">
        <f t="shared" si="3"/>
        <v>否</v>
      </c>
      <c r="G131" s="322" t="str">
        <f t="shared" si="4"/>
        <v>项</v>
      </c>
    </row>
    <row r="132" ht="36" customHeight="1" spans="1:7">
      <c r="A132" s="340" t="s">
        <v>2861</v>
      </c>
      <c r="B132" s="339" t="s">
        <v>2862</v>
      </c>
      <c r="C132" s="343">
        <v>0</v>
      </c>
      <c r="D132" s="343">
        <v>0</v>
      </c>
      <c r="E132" s="337" t="str">
        <f t="shared" si="5"/>
        <v/>
      </c>
      <c r="F132" s="338" t="str">
        <f t="shared" ref="F132:F195" si="6">IF(LEN(A132)=3,"是",IF(B132&lt;&gt;"",IF(SUM(C132:D132)&lt;&gt;0,"是","否"),"是"))</f>
        <v>否</v>
      </c>
      <c r="G132" s="322" t="str">
        <f t="shared" ref="G132:G195" si="7">IF(LEN(A132)=3,"类",IF(LEN(A132)=5,"款","项"))</f>
        <v>项</v>
      </c>
    </row>
    <row r="133" ht="36" customHeight="1" spans="1:7">
      <c r="A133" s="334" t="s">
        <v>2863</v>
      </c>
      <c r="B133" s="335" t="s">
        <v>2864</v>
      </c>
      <c r="C133" s="336"/>
      <c r="D133" s="336"/>
      <c r="E133" s="337" t="str">
        <f t="shared" ref="E133:E196" si="8">IF(C133&gt;0,D133/C133-1,IF(C133&lt;0,-(D133/C133-1),""))</f>
        <v/>
      </c>
      <c r="F133" s="338" t="str">
        <f t="shared" si="6"/>
        <v>否</v>
      </c>
      <c r="G133" s="322" t="str">
        <f t="shared" si="7"/>
        <v>款</v>
      </c>
    </row>
    <row r="134" ht="36" customHeight="1" spans="1:7">
      <c r="A134" s="340" t="s">
        <v>2865</v>
      </c>
      <c r="B134" s="341" t="s">
        <v>2866</v>
      </c>
      <c r="C134" s="342"/>
      <c r="D134" s="342"/>
      <c r="E134" s="337" t="str">
        <f t="shared" si="8"/>
        <v/>
      </c>
      <c r="F134" s="338" t="str">
        <f t="shared" si="6"/>
        <v>否</v>
      </c>
      <c r="G134" s="322" t="str">
        <f t="shared" si="7"/>
        <v>项</v>
      </c>
    </row>
    <row r="135" ht="36" customHeight="1" spans="1:7">
      <c r="A135" s="340" t="s">
        <v>2867</v>
      </c>
      <c r="B135" s="339" t="s">
        <v>2868</v>
      </c>
      <c r="C135" s="343"/>
      <c r="D135" s="343"/>
      <c r="E135" s="337" t="str">
        <f t="shared" si="8"/>
        <v/>
      </c>
      <c r="F135" s="338" t="str">
        <f t="shared" si="6"/>
        <v>否</v>
      </c>
      <c r="G135" s="322" t="str">
        <f t="shared" si="7"/>
        <v>项</v>
      </c>
    </row>
    <row r="136" ht="36" customHeight="1" spans="1:7">
      <c r="A136" s="340" t="s">
        <v>2869</v>
      </c>
      <c r="B136" s="339" t="s">
        <v>2870</v>
      </c>
      <c r="C136" s="343"/>
      <c r="D136" s="343"/>
      <c r="E136" s="337" t="str">
        <f t="shared" si="8"/>
        <v/>
      </c>
      <c r="F136" s="338" t="str">
        <f t="shared" si="6"/>
        <v>否</v>
      </c>
      <c r="G136" s="322" t="str">
        <f t="shared" si="7"/>
        <v>项</v>
      </c>
    </row>
    <row r="137" ht="36" customHeight="1" spans="1:7">
      <c r="A137" s="340" t="s">
        <v>2871</v>
      </c>
      <c r="B137" s="341" t="s">
        <v>2872</v>
      </c>
      <c r="C137" s="342"/>
      <c r="D137" s="342"/>
      <c r="E137" s="337" t="str">
        <f t="shared" si="8"/>
        <v/>
      </c>
      <c r="F137" s="338" t="str">
        <f t="shared" si="6"/>
        <v>否</v>
      </c>
      <c r="G137" s="322" t="str">
        <f t="shared" si="7"/>
        <v>项</v>
      </c>
    </row>
    <row r="138" ht="36" customHeight="1" spans="1:7">
      <c r="A138" s="334" t="s">
        <v>2873</v>
      </c>
      <c r="B138" s="344" t="s">
        <v>2874</v>
      </c>
      <c r="C138" s="345">
        <v>0</v>
      </c>
      <c r="D138" s="345">
        <v>0</v>
      </c>
      <c r="E138" s="337" t="str">
        <f t="shared" si="8"/>
        <v/>
      </c>
      <c r="F138" s="338" t="str">
        <f t="shared" si="6"/>
        <v>否</v>
      </c>
      <c r="G138" s="322" t="str">
        <f t="shared" si="7"/>
        <v>款</v>
      </c>
    </row>
    <row r="139" ht="36" customHeight="1" spans="1:7">
      <c r="A139" s="340" t="s">
        <v>2875</v>
      </c>
      <c r="B139" s="341" t="s">
        <v>2876</v>
      </c>
      <c r="C139" s="342">
        <v>0</v>
      </c>
      <c r="D139" s="342">
        <v>0</v>
      </c>
      <c r="E139" s="337" t="str">
        <f t="shared" si="8"/>
        <v/>
      </c>
      <c r="F139" s="338" t="str">
        <f t="shared" si="6"/>
        <v>否</v>
      </c>
      <c r="G139" s="322" t="str">
        <f t="shared" si="7"/>
        <v>项</v>
      </c>
    </row>
    <row r="140" ht="36" customHeight="1" spans="1:7">
      <c r="A140" s="340" t="s">
        <v>2877</v>
      </c>
      <c r="B140" s="341" t="s">
        <v>2878</v>
      </c>
      <c r="C140" s="342">
        <v>0</v>
      </c>
      <c r="D140" s="342">
        <v>0</v>
      </c>
      <c r="E140" s="337" t="str">
        <f t="shared" si="8"/>
        <v/>
      </c>
      <c r="F140" s="338" t="str">
        <f t="shared" si="6"/>
        <v>否</v>
      </c>
      <c r="G140" s="322" t="str">
        <f t="shared" si="7"/>
        <v>项</v>
      </c>
    </row>
    <row r="141" ht="36" customHeight="1" spans="1:7">
      <c r="A141" s="340" t="s">
        <v>2879</v>
      </c>
      <c r="B141" s="341" t="s">
        <v>2880</v>
      </c>
      <c r="C141" s="342">
        <v>0</v>
      </c>
      <c r="D141" s="342">
        <v>0</v>
      </c>
      <c r="E141" s="337" t="str">
        <f t="shared" si="8"/>
        <v/>
      </c>
      <c r="F141" s="338" t="str">
        <f t="shared" si="6"/>
        <v>否</v>
      </c>
      <c r="G141" s="322" t="str">
        <f t="shared" si="7"/>
        <v>项</v>
      </c>
    </row>
    <row r="142" ht="36" customHeight="1" spans="1:7">
      <c r="A142" s="340" t="s">
        <v>2881</v>
      </c>
      <c r="B142" s="341" t="s">
        <v>2882</v>
      </c>
      <c r="C142" s="342">
        <v>0</v>
      </c>
      <c r="D142" s="342">
        <v>0</v>
      </c>
      <c r="E142" s="337" t="str">
        <f t="shared" si="8"/>
        <v/>
      </c>
      <c r="F142" s="338" t="str">
        <f t="shared" si="6"/>
        <v>否</v>
      </c>
      <c r="G142" s="322" t="str">
        <f t="shared" si="7"/>
        <v>项</v>
      </c>
    </row>
    <row r="143" ht="36" customHeight="1" spans="1:7">
      <c r="A143" s="340" t="s">
        <v>2883</v>
      </c>
      <c r="B143" s="341" t="s">
        <v>2884</v>
      </c>
      <c r="C143" s="342">
        <v>0</v>
      </c>
      <c r="D143" s="342">
        <v>0</v>
      </c>
      <c r="E143" s="337" t="str">
        <f t="shared" si="8"/>
        <v/>
      </c>
      <c r="F143" s="338" t="str">
        <f t="shared" si="6"/>
        <v>否</v>
      </c>
      <c r="G143" s="322" t="str">
        <f t="shared" si="7"/>
        <v>项</v>
      </c>
    </row>
    <row r="144" ht="36" customHeight="1" spans="1:7">
      <c r="A144" s="340" t="s">
        <v>2885</v>
      </c>
      <c r="B144" s="341" t="s">
        <v>2886</v>
      </c>
      <c r="C144" s="342">
        <v>0</v>
      </c>
      <c r="D144" s="342">
        <v>0</v>
      </c>
      <c r="E144" s="337" t="str">
        <f t="shared" si="8"/>
        <v/>
      </c>
      <c r="F144" s="338" t="str">
        <f t="shared" si="6"/>
        <v>否</v>
      </c>
      <c r="G144" s="322" t="str">
        <f t="shared" si="7"/>
        <v>项</v>
      </c>
    </row>
    <row r="145" ht="36" customHeight="1" spans="1:7">
      <c r="A145" s="340" t="s">
        <v>2887</v>
      </c>
      <c r="B145" s="341" t="s">
        <v>2888</v>
      </c>
      <c r="C145" s="342">
        <v>0</v>
      </c>
      <c r="D145" s="342">
        <v>0</v>
      </c>
      <c r="E145" s="337" t="str">
        <f t="shared" si="8"/>
        <v/>
      </c>
      <c r="F145" s="338" t="str">
        <f t="shared" si="6"/>
        <v>否</v>
      </c>
      <c r="G145" s="322" t="str">
        <f t="shared" si="7"/>
        <v>项</v>
      </c>
    </row>
    <row r="146" ht="36" customHeight="1" spans="1:7">
      <c r="A146" s="340" t="s">
        <v>2889</v>
      </c>
      <c r="B146" s="341" t="s">
        <v>2890</v>
      </c>
      <c r="C146" s="342">
        <v>0</v>
      </c>
      <c r="D146" s="342">
        <v>0</v>
      </c>
      <c r="E146" s="337" t="str">
        <f t="shared" si="8"/>
        <v/>
      </c>
      <c r="F146" s="338" t="str">
        <f t="shared" si="6"/>
        <v>否</v>
      </c>
      <c r="G146" s="322" t="str">
        <f t="shared" si="7"/>
        <v>项</v>
      </c>
    </row>
    <row r="147" ht="36" customHeight="1" spans="1:7">
      <c r="A147" s="334" t="s">
        <v>2891</v>
      </c>
      <c r="B147" s="344" t="s">
        <v>2892</v>
      </c>
      <c r="C147" s="345">
        <v>0</v>
      </c>
      <c r="D147" s="345">
        <v>0</v>
      </c>
      <c r="E147" s="337" t="str">
        <f t="shared" si="8"/>
        <v/>
      </c>
      <c r="F147" s="338" t="str">
        <f t="shared" si="6"/>
        <v>否</v>
      </c>
      <c r="G147" s="322" t="str">
        <f t="shared" si="7"/>
        <v>款</v>
      </c>
    </row>
    <row r="148" ht="36" customHeight="1" spans="1:7">
      <c r="A148" s="340" t="s">
        <v>2893</v>
      </c>
      <c r="B148" s="341" t="s">
        <v>2894</v>
      </c>
      <c r="C148" s="342">
        <v>0</v>
      </c>
      <c r="D148" s="342">
        <v>0</v>
      </c>
      <c r="E148" s="337" t="str">
        <f t="shared" si="8"/>
        <v/>
      </c>
      <c r="F148" s="338" t="str">
        <f t="shared" si="6"/>
        <v>否</v>
      </c>
      <c r="G148" s="322" t="str">
        <f t="shared" si="7"/>
        <v>项</v>
      </c>
    </row>
    <row r="149" ht="36" customHeight="1" spans="1:7">
      <c r="A149" s="340" t="s">
        <v>2895</v>
      </c>
      <c r="B149" s="341" t="s">
        <v>2896</v>
      </c>
      <c r="C149" s="342">
        <v>0</v>
      </c>
      <c r="D149" s="342">
        <v>0</v>
      </c>
      <c r="E149" s="337" t="str">
        <f t="shared" si="8"/>
        <v/>
      </c>
      <c r="F149" s="338" t="str">
        <f t="shared" si="6"/>
        <v>否</v>
      </c>
      <c r="G149" s="322" t="str">
        <f t="shared" si="7"/>
        <v>项</v>
      </c>
    </row>
    <row r="150" ht="36" customHeight="1" spans="1:7">
      <c r="A150" s="340" t="s">
        <v>2897</v>
      </c>
      <c r="B150" s="341" t="s">
        <v>2898</v>
      </c>
      <c r="C150" s="342">
        <v>0</v>
      </c>
      <c r="D150" s="342">
        <v>0</v>
      </c>
      <c r="E150" s="337" t="str">
        <f t="shared" si="8"/>
        <v/>
      </c>
      <c r="F150" s="338" t="str">
        <f t="shared" si="6"/>
        <v>否</v>
      </c>
      <c r="G150" s="322" t="str">
        <f t="shared" si="7"/>
        <v>项</v>
      </c>
    </row>
    <row r="151" ht="36" customHeight="1" spans="1:7">
      <c r="A151" s="340" t="s">
        <v>2899</v>
      </c>
      <c r="B151" s="341" t="s">
        <v>2900</v>
      </c>
      <c r="C151" s="342">
        <v>0</v>
      </c>
      <c r="D151" s="342">
        <v>0</v>
      </c>
      <c r="E151" s="337" t="str">
        <f t="shared" si="8"/>
        <v/>
      </c>
      <c r="F151" s="338" t="str">
        <f t="shared" si="6"/>
        <v>否</v>
      </c>
      <c r="G151" s="322" t="str">
        <f t="shared" si="7"/>
        <v>项</v>
      </c>
    </row>
    <row r="152" ht="36" customHeight="1" spans="1:7">
      <c r="A152" s="340" t="s">
        <v>2901</v>
      </c>
      <c r="B152" s="341" t="s">
        <v>2902</v>
      </c>
      <c r="C152" s="342">
        <v>0</v>
      </c>
      <c r="D152" s="342">
        <v>0</v>
      </c>
      <c r="E152" s="337" t="str">
        <f t="shared" si="8"/>
        <v/>
      </c>
      <c r="F152" s="338" t="str">
        <f t="shared" si="6"/>
        <v>否</v>
      </c>
      <c r="G152" s="322" t="str">
        <f t="shared" si="7"/>
        <v>项</v>
      </c>
    </row>
    <row r="153" ht="36" customHeight="1" spans="1:7">
      <c r="A153" s="340" t="s">
        <v>2903</v>
      </c>
      <c r="B153" s="341" t="s">
        <v>2904</v>
      </c>
      <c r="C153" s="342">
        <v>0</v>
      </c>
      <c r="D153" s="342">
        <v>0</v>
      </c>
      <c r="E153" s="337" t="str">
        <f t="shared" si="8"/>
        <v/>
      </c>
      <c r="F153" s="338" t="str">
        <f t="shared" si="6"/>
        <v>否</v>
      </c>
      <c r="G153" s="322" t="str">
        <f t="shared" si="7"/>
        <v>项</v>
      </c>
    </row>
    <row r="154" ht="36" customHeight="1" spans="1:7">
      <c r="A154" s="334" t="s">
        <v>2905</v>
      </c>
      <c r="B154" s="335" t="s">
        <v>2906</v>
      </c>
      <c r="C154" s="336">
        <v>0</v>
      </c>
      <c r="D154" s="336">
        <v>0</v>
      </c>
      <c r="E154" s="337" t="str">
        <f t="shared" si="8"/>
        <v/>
      </c>
      <c r="F154" s="338" t="str">
        <f t="shared" si="6"/>
        <v>否</v>
      </c>
      <c r="G154" s="322" t="str">
        <f t="shared" si="7"/>
        <v>款</v>
      </c>
    </row>
    <row r="155" ht="36" customHeight="1" spans="1:7">
      <c r="A155" s="340" t="s">
        <v>2907</v>
      </c>
      <c r="B155" s="339" t="s">
        <v>2908</v>
      </c>
      <c r="C155" s="343">
        <v>0</v>
      </c>
      <c r="D155" s="343">
        <v>0</v>
      </c>
      <c r="E155" s="337" t="str">
        <f t="shared" si="8"/>
        <v/>
      </c>
      <c r="F155" s="338" t="str">
        <f t="shared" si="6"/>
        <v>否</v>
      </c>
      <c r="G155" s="322" t="str">
        <f t="shared" si="7"/>
        <v>项</v>
      </c>
    </row>
    <row r="156" ht="36" customHeight="1" spans="1:7">
      <c r="A156" s="340" t="s">
        <v>2909</v>
      </c>
      <c r="B156" s="341" t="s">
        <v>2910</v>
      </c>
      <c r="C156" s="342">
        <v>0</v>
      </c>
      <c r="D156" s="342">
        <v>0</v>
      </c>
      <c r="E156" s="337" t="str">
        <f t="shared" si="8"/>
        <v/>
      </c>
      <c r="F156" s="338" t="str">
        <f t="shared" si="6"/>
        <v>否</v>
      </c>
      <c r="G156" s="322" t="str">
        <f t="shared" si="7"/>
        <v>项</v>
      </c>
    </row>
    <row r="157" ht="36" customHeight="1" spans="1:7">
      <c r="A157" s="340" t="s">
        <v>2911</v>
      </c>
      <c r="B157" s="339" t="s">
        <v>2912</v>
      </c>
      <c r="C157" s="343">
        <v>0</v>
      </c>
      <c r="D157" s="343">
        <v>0</v>
      </c>
      <c r="E157" s="337" t="str">
        <f t="shared" si="8"/>
        <v/>
      </c>
      <c r="F157" s="338" t="str">
        <f t="shared" si="6"/>
        <v>否</v>
      </c>
      <c r="G157" s="322" t="str">
        <f t="shared" si="7"/>
        <v>项</v>
      </c>
    </row>
    <row r="158" ht="36" customHeight="1" spans="1:7">
      <c r="A158" s="340" t="s">
        <v>2913</v>
      </c>
      <c r="B158" s="339" t="s">
        <v>2914</v>
      </c>
      <c r="C158" s="343">
        <v>0</v>
      </c>
      <c r="D158" s="343">
        <v>0</v>
      </c>
      <c r="E158" s="337" t="str">
        <f t="shared" si="8"/>
        <v/>
      </c>
      <c r="F158" s="338" t="str">
        <f t="shared" si="6"/>
        <v>否</v>
      </c>
      <c r="G158" s="322" t="str">
        <f t="shared" si="7"/>
        <v>项</v>
      </c>
    </row>
    <row r="159" ht="36" customHeight="1" spans="1:7">
      <c r="A159" s="340" t="s">
        <v>2915</v>
      </c>
      <c r="B159" s="341" t="s">
        <v>2916</v>
      </c>
      <c r="C159" s="342">
        <v>0</v>
      </c>
      <c r="D159" s="342">
        <v>0</v>
      </c>
      <c r="E159" s="337" t="str">
        <f t="shared" si="8"/>
        <v/>
      </c>
      <c r="F159" s="338" t="str">
        <f t="shared" si="6"/>
        <v>否</v>
      </c>
      <c r="G159" s="322" t="str">
        <f t="shared" si="7"/>
        <v>项</v>
      </c>
    </row>
    <row r="160" ht="36" customHeight="1" spans="1:7">
      <c r="A160" s="340" t="s">
        <v>2917</v>
      </c>
      <c r="B160" s="341" t="s">
        <v>2918</v>
      </c>
      <c r="C160" s="342">
        <v>0</v>
      </c>
      <c r="D160" s="342">
        <v>0</v>
      </c>
      <c r="E160" s="337" t="str">
        <f t="shared" si="8"/>
        <v/>
      </c>
      <c r="F160" s="338" t="str">
        <f t="shared" si="6"/>
        <v>否</v>
      </c>
      <c r="G160" s="322" t="str">
        <f t="shared" si="7"/>
        <v>项</v>
      </c>
    </row>
    <row r="161" ht="36" customHeight="1" spans="1:7">
      <c r="A161" s="340" t="s">
        <v>2919</v>
      </c>
      <c r="B161" s="341" t="s">
        <v>2920</v>
      </c>
      <c r="C161" s="342">
        <v>0</v>
      </c>
      <c r="D161" s="342">
        <v>0</v>
      </c>
      <c r="E161" s="337" t="str">
        <f t="shared" si="8"/>
        <v/>
      </c>
      <c r="F161" s="338" t="str">
        <f t="shared" si="6"/>
        <v>否</v>
      </c>
      <c r="G161" s="322" t="str">
        <f t="shared" si="7"/>
        <v>项</v>
      </c>
    </row>
    <row r="162" ht="36" customHeight="1" spans="1:7">
      <c r="A162" s="340" t="s">
        <v>2921</v>
      </c>
      <c r="B162" s="341" t="s">
        <v>2922</v>
      </c>
      <c r="C162" s="342">
        <v>0</v>
      </c>
      <c r="D162" s="342">
        <v>0</v>
      </c>
      <c r="E162" s="337" t="str">
        <f t="shared" si="8"/>
        <v/>
      </c>
      <c r="F162" s="338" t="str">
        <f t="shared" si="6"/>
        <v>否</v>
      </c>
      <c r="G162" s="322" t="str">
        <f t="shared" si="7"/>
        <v>项</v>
      </c>
    </row>
    <row r="163" ht="36" customHeight="1" spans="1:7">
      <c r="A163" s="334" t="s">
        <v>2923</v>
      </c>
      <c r="B163" s="344" t="s">
        <v>2924</v>
      </c>
      <c r="C163" s="345">
        <v>0</v>
      </c>
      <c r="D163" s="345">
        <v>0</v>
      </c>
      <c r="E163" s="337" t="str">
        <f t="shared" si="8"/>
        <v/>
      </c>
      <c r="F163" s="338" t="str">
        <f t="shared" si="6"/>
        <v>否</v>
      </c>
      <c r="G163" s="322" t="str">
        <f t="shared" si="7"/>
        <v>款</v>
      </c>
    </row>
    <row r="164" ht="36" customHeight="1" spans="1:7">
      <c r="A164" s="340" t="s">
        <v>2925</v>
      </c>
      <c r="B164" s="341" t="s">
        <v>2847</v>
      </c>
      <c r="C164" s="342">
        <v>0</v>
      </c>
      <c r="D164" s="342">
        <v>0</v>
      </c>
      <c r="E164" s="337" t="str">
        <f t="shared" si="8"/>
        <v/>
      </c>
      <c r="F164" s="338" t="str">
        <f t="shared" si="6"/>
        <v>否</v>
      </c>
      <c r="G164" s="322" t="str">
        <f t="shared" si="7"/>
        <v>项</v>
      </c>
    </row>
    <row r="165" ht="36" customHeight="1" spans="1:7">
      <c r="A165" s="340" t="s">
        <v>2926</v>
      </c>
      <c r="B165" s="341" t="s">
        <v>2927</v>
      </c>
      <c r="C165" s="342">
        <v>0</v>
      </c>
      <c r="D165" s="342">
        <v>0</v>
      </c>
      <c r="E165" s="337" t="str">
        <f t="shared" si="8"/>
        <v/>
      </c>
      <c r="F165" s="338" t="str">
        <f t="shared" si="6"/>
        <v>否</v>
      </c>
      <c r="G165" s="322" t="str">
        <f t="shared" si="7"/>
        <v>项</v>
      </c>
    </row>
    <row r="166" ht="36" customHeight="1" spans="1:7">
      <c r="A166" s="334" t="s">
        <v>2928</v>
      </c>
      <c r="B166" s="344" t="s">
        <v>2929</v>
      </c>
      <c r="C166" s="345">
        <v>0</v>
      </c>
      <c r="D166" s="345">
        <v>0</v>
      </c>
      <c r="E166" s="337" t="str">
        <f t="shared" si="8"/>
        <v/>
      </c>
      <c r="F166" s="338" t="str">
        <f t="shared" si="6"/>
        <v>否</v>
      </c>
      <c r="G166" s="322" t="str">
        <f t="shared" si="7"/>
        <v>款</v>
      </c>
    </row>
    <row r="167" ht="36" customHeight="1" spans="1:7">
      <c r="A167" s="340" t="s">
        <v>2930</v>
      </c>
      <c r="B167" s="341" t="s">
        <v>2847</v>
      </c>
      <c r="C167" s="342">
        <v>0</v>
      </c>
      <c r="D167" s="342">
        <v>0</v>
      </c>
      <c r="E167" s="337" t="str">
        <f t="shared" si="8"/>
        <v/>
      </c>
      <c r="F167" s="338" t="str">
        <f t="shared" si="6"/>
        <v>否</v>
      </c>
      <c r="G167" s="322" t="str">
        <f t="shared" si="7"/>
        <v>项</v>
      </c>
    </row>
    <row r="168" ht="36" customHeight="1" spans="1:7">
      <c r="A168" s="340" t="s">
        <v>2931</v>
      </c>
      <c r="B168" s="341" t="s">
        <v>2932</v>
      </c>
      <c r="C168" s="342">
        <v>0</v>
      </c>
      <c r="D168" s="342">
        <v>0</v>
      </c>
      <c r="E168" s="337" t="str">
        <f t="shared" si="8"/>
        <v/>
      </c>
      <c r="F168" s="338" t="str">
        <f t="shared" si="6"/>
        <v>否</v>
      </c>
      <c r="G168" s="322" t="str">
        <f t="shared" si="7"/>
        <v>项</v>
      </c>
    </row>
    <row r="169" ht="36" customHeight="1" spans="1:7">
      <c r="A169" s="334" t="s">
        <v>2933</v>
      </c>
      <c r="B169" s="344" t="s">
        <v>2934</v>
      </c>
      <c r="C169" s="345">
        <v>0</v>
      </c>
      <c r="D169" s="345">
        <v>0</v>
      </c>
      <c r="E169" s="337" t="str">
        <f t="shared" si="8"/>
        <v/>
      </c>
      <c r="F169" s="338" t="str">
        <f t="shared" si="6"/>
        <v>否</v>
      </c>
      <c r="G169" s="322" t="str">
        <f t="shared" si="7"/>
        <v>款</v>
      </c>
    </row>
    <row r="170" ht="36" customHeight="1" spans="1:7">
      <c r="A170" s="334" t="s">
        <v>2935</v>
      </c>
      <c r="B170" s="344" t="s">
        <v>2936</v>
      </c>
      <c r="C170" s="345"/>
      <c r="D170" s="345"/>
      <c r="E170" s="337" t="str">
        <f t="shared" si="8"/>
        <v/>
      </c>
      <c r="F170" s="338" t="str">
        <f t="shared" si="6"/>
        <v>否</v>
      </c>
      <c r="G170" s="322" t="str">
        <f t="shared" si="7"/>
        <v>款</v>
      </c>
    </row>
    <row r="171" ht="36" customHeight="1" spans="1:7">
      <c r="A171" s="340" t="s">
        <v>2937</v>
      </c>
      <c r="B171" s="341" t="s">
        <v>2866</v>
      </c>
      <c r="C171" s="342"/>
      <c r="D171" s="342"/>
      <c r="E171" s="337" t="str">
        <f t="shared" si="8"/>
        <v/>
      </c>
      <c r="F171" s="338" t="str">
        <f t="shared" si="6"/>
        <v>否</v>
      </c>
      <c r="G171" s="322" t="str">
        <f t="shared" si="7"/>
        <v>项</v>
      </c>
    </row>
    <row r="172" ht="36" customHeight="1" spans="1:7">
      <c r="A172" s="340" t="s">
        <v>2938</v>
      </c>
      <c r="B172" s="341" t="s">
        <v>2870</v>
      </c>
      <c r="C172" s="342"/>
      <c r="D172" s="342"/>
      <c r="E172" s="337" t="str">
        <f t="shared" si="8"/>
        <v/>
      </c>
      <c r="F172" s="338" t="str">
        <f t="shared" si="6"/>
        <v>否</v>
      </c>
      <c r="G172" s="322" t="str">
        <f t="shared" si="7"/>
        <v>项</v>
      </c>
    </row>
    <row r="173" ht="36" customHeight="1" spans="1:7">
      <c r="A173" s="340" t="s">
        <v>2939</v>
      </c>
      <c r="B173" s="341" t="s">
        <v>2940</v>
      </c>
      <c r="C173" s="342"/>
      <c r="D173" s="342"/>
      <c r="E173" s="337" t="str">
        <f t="shared" si="8"/>
        <v/>
      </c>
      <c r="F173" s="338" t="str">
        <f t="shared" si="6"/>
        <v>否</v>
      </c>
      <c r="G173" s="322" t="str">
        <f t="shared" si="7"/>
        <v>项</v>
      </c>
    </row>
    <row r="174" ht="36" customHeight="1" spans="1:7">
      <c r="A174" s="334" t="s">
        <v>96</v>
      </c>
      <c r="B174" s="335" t="s">
        <v>2941</v>
      </c>
      <c r="C174" s="336">
        <v>0</v>
      </c>
      <c r="D174" s="336">
        <v>190</v>
      </c>
      <c r="E174" s="337" t="str">
        <f t="shared" si="8"/>
        <v/>
      </c>
      <c r="F174" s="338" t="str">
        <f t="shared" si="6"/>
        <v>是</v>
      </c>
      <c r="G174" s="322" t="str">
        <f t="shared" si="7"/>
        <v>类</v>
      </c>
    </row>
    <row r="175" ht="36" customHeight="1" spans="1:7">
      <c r="A175" s="334" t="s">
        <v>2942</v>
      </c>
      <c r="B175" s="335" t="s">
        <v>2943</v>
      </c>
      <c r="C175" s="336">
        <v>0</v>
      </c>
      <c r="D175" s="336">
        <v>0</v>
      </c>
      <c r="E175" s="337" t="str">
        <f t="shared" si="8"/>
        <v/>
      </c>
      <c r="F175" s="338" t="str">
        <f t="shared" si="6"/>
        <v>否</v>
      </c>
      <c r="G175" s="322" t="str">
        <f t="shared" si="7"/>
        <v>款</v>
      </c>
    </row>
    <row r="176" ht="36" customHeight="1" spans="1:7">
      <c r="A176" s="340" t="s">
        <v>2944</v>
      </c>
      <c r="B176" s="339" t="s">
        <v>2945</v>
      </c>
      <c r="C176" s="343">
        <v>0</v>
      </c>
      <c r="D176" s="343">
        <v>0</v>
      </c>
      <c r="E176" s="337" t="str">
        <f t="shared" si="8"/>
        <v/>
      </c>
      <c r="F176" s="338" t="str">
        <f t="shared" si="6"/>
        <v>否</v>
      </c>
      <c r="G176" s="322" t="str">
        <f t="shared" si="7"/>
        <v>项</v>
      </c>
    </row>
    <row r="177" ht="36" customHeight="1" spans="1:7">
      <c r="A177" s="340" t="s">
        <v>2946</v>
      </c>
      <c r="B177" s="341" t="s">
        <v>2947</v>
      </c>
      <c r="C177" s="342">
        <v>0</v>
      </c>
      <c r="D177" s="342">
        <v>0</v>
      </c>
      <c r="E177" s="337" t="str">
        <f t="shared" si="8"/>
        <v/>
      </c>
      <c r="F177" s="338" t="str">
        <f t="shared" si="6"/>
        <v>否</v>
      </c>
      <c r="G177" s="322" t="str">
        <f t="shared" si="7"/>
        <v>项</v>
      </c>
    </row>
    <row r="178" ht="36" customHeight="1" spans="1:7">
      <c r="A178" s="334" t="s">
        <v>118</v>
      </c>
      <c r="B178" s="335" t="s">
        <v>2948</v>
      </c>
      <c r="C178" s="336">
        <v>6301</v>
      </c>
      <c r="D178" s="336">
        <v>53544</v>
      </c>
      <c r="E178" s="337">
        <f t="shared" si="8"/>
        <v>7.498</v>
      </c>
      <c r="F178" s="338" t="str">
        <f t="shared" si="6"/>
        <v>是</v>
      </c>
      <c r="G178" s="322" t="str">
        <f t="shared" si="7"/>
        <v>类</v>
      </c>
    </row>
    <row r="179" ht="36" customHeight="1" spans="1:7">
      <c r="A179" s="334" t="s">
        <v>2949</v>
      </c>
      <c r="B179" s="335" t="s">
        <v>2950</v>
      </c>
      <c r="C179" s="336">
        <v>0</v>
      </c>
      <c r="D179" s="336">
        <v>44315</v>
      </c>
      <c r="E179" s="337" t="str">
        <f t="shared" si="8"/>
        <v/>
      </c>
      <c r="F179" s="338" t="str">
        <f t="shared" si="6"/>
        <v>是</v>
      </c>
      <c r="G179" s="322" t="str">
        <f t="shared" si="7"/>
        <v>款</v>
      </c>
    </row>
    <row r="180" ht="36" customHeight="1" spans="1:7">
      <c r="A180" s="340" t="s">
        <v>2951</v>
      </c>
      <c r="B180" s="339" t="s">
        <v>2952</v>
      </c>
      <c r="C180" s="343">
        <v>0</v>
      </c>
      <c r="D180" s="343">
        <v>44315</v>
      </c>
      <c r="E180" s="337" t="str">
        <f t="shared" si="8"/>
        <v/>
      </c>
      <c r="F180" s="338" t="str">
        <f t="shared" si="6"/>
        <v>是</v>
      </c>
      <c r="G180" s="322" t="str">
        <f t="shared" si="7"/>
        <v>项</v>
      </c>
    </row>
    <row r="181" ht="36" customHeight="1" spans="1:7">
      <c r="A181" s="340" t="s">
        <v>2953</v>
      </c>
      <c r="B181" s="339" t="s">
        <v>2954</v>
      </c>
      <c r="C181" s="343">
        <v>0</v>
      </c>
      <c r="D181" s="343">
        <v>0</v>
      </c>
      <c r="E181" s="337" t="str">
        <f t="shared" si="8"/>
        <v/>
      </c>
      <c r="F181" s="338" t="str">
        <f t="shared" si="6"/>
        <v>否</v>
      </c>
      <c r="G181" s="322" t="str">
        <f t="shared" si="7"/>
        <v>项</v>
      </c>
    </row>
    <row r="182" ht="36" customHeight="1" spans="1:7">
      <c r="A182" s="340" t="s">
        <v>2955</v>
      </c>
      <c r="B182" s="341" t="s">
        <v>2956</v>
      </c>
      <c r="C182" s="342">
        <v>0</v>
      </c>
      <c r="D182" s="342"/>
      <c r="E182" s="337" t="str">
        <f t="shared" si="8"/>
        <v/>
      </c>
      <c r="F182" s="338" t="str">
        <f t="shared" si="6"/>
        <v>否</v>
      </c>
      <c r="G182" s="322" t="str">
        <f t="shared" si="7"/>
        <v>项</v>
      </c>
    </row>
    <row r="183" ht="36" customHeight="1" spans="1:7">
      <c r="A183" s="334" t="s">
        <v>2957</v>
      </c>
      <c r="B183" s="335" t="s">
        <v>2958</v>
      </c>
      <c r="C183" s="336">
        <v>356</v>
      </c>
      <c r="D183" s="336">
        <v>297</v>
      </c>
      <c r="E183" s="337">
        <f t="shared" si="8"/>
        <v>-0.166</v>
      </c>
      <c r="F183" s="338" t="str">
        <f t="shared" si="6"/>
        <v>是</v>
      </c>
      <c r="G183" s="322" t="str">
        <f t="shared" si="7"/>
        <v>款</v>
      </c>
    </row>
    <row r="184" ht="36" customHeight="1" spans="1:7">
      <c r="A184" s="340" t="s">
        <v>2959</v>
      </c>
      <c r="B184" s="341" t="s">
        <v>2960</v>
      </c>
      <c r="C184" s="342">
        <v>0</v>
      </c>
      <c r="D184" s="342">
        <v>0</v>
      </c>
      <c r="E184" s="337" t="str">
        <f t="shared" si="8"/>
        <v/>
      </c>
      <c r="F184" s="338" t="str">
        <f t="shared" si="6"/>
        <v>否</v>
      </c>
      <c r="G184" s="322" t="str">
        <f t="shared" si="7"/>
        <v>项</v>
      </c>
    </row>
    <row r="185" ht="36" customHeight="1" spans="1:7">
      <c r="A185" s="340" t="s">
        <v>2961</v>
      </c>
      <c r="B185" s="341" t="s">
        <v>2962</v>
      </c>
      <c r="C185" s="342">
        <v>0</v>
      </c>
      <c r="D185" s="342">
        <v>0</v>
      </c>
      <c r="E185" s="337" t="str">
        <f t="shared" si="8"/>
        <v/>
      </c>
      <c r="F185" s="338" t="str">
        <f t="shared" si="6"/>
        <v>否</v>
      </c>
      <c r="G185" s="322" t="str">
        <f t="shared" si="7"/>
        <v>项</v>
      </c>
    </row>
    <row r="186" ht="36" customHeight="1" spans="1:7">
      <c r="A186" s="340" t="s">
        <v>2963</v>
      </c>
      <c r="B186" s="339" t="s">
        <v>2964</v>
      </c>
      <c r="C186" s="343">
        <v>307</v>
      </c>
      <c r="D186" s="343">
        <v>284</v>
      </c>
      <c r="E186" s="337">
        <f t="shared" si="8"/>
        <v>-0.075</v>
      </c>
      <c r="F186" s="338" t="str">
        <f t="shared" si="6"/>
        <v>是</v>
      </c>
      <c r="G186" s="322" t="str">
        <f t="shared" si="7"/>
        <v>项</v>
      </c>
    </row>
    <row r="187" ht="36" customHeight="1" spans="1:7">
      <c r="A187" s="340" t="s">
        <v>2965</v>
      </c>
      <c r="B187" s="339" t="s">
        <v>2966</v>
      </c>
      <c r="C187" s="343">
        <v>0</v>
      </c>
      <c r="D187" s="343">
        <v>0</v>
      </c>
      <c r="E187" s="337" t="str">
        <f t="shared" si="8"/>
        <v/>
      </c>
      <c r="F187" s="338" t="str">
        <f t="shared" si="6"/>
        <v>否</v>
      </c>
      <c r="G187" s="322" t="str">
        <f t="shared" si="7"/>
        <v>项</v>
      </c>
    </row>
    <row r="188" ht="36" customHeight="1" spans="1:7">
      <c r="A188" s="340" t="s">
        <v>2967</v>
      </c>
      <c r="B188" s="341" t="s">
        <v>2968</v>
      </c>
      <c r="C188" s="342">
        <v>0</v>
      </c>
      <c r="D188" s="342">
        <v>0</v>
      </c>
      <c r="E188" s="337" t="str">
        <f t="shared" si="8"/>
        <v/>
      </c>
      <c r="F188" s="338" t="str">
        <f t="shared" si="6"/>
        <v>否</v>
      </c>
      <c r="G188" s="322" t="str">
        <f t="shared" si="7"/>
        <v>项</v>
      </c>
    </row>
    <row r="189" ht="36" customHeight="1" spans="1:7">
      <c r="A189" s="340" t="s">
        <v>2969</v>
      </c>
      <c r="B189" s="341" t="s">
        <v>2970</v>
      </c>
      <c r="C189" s="342">
        <v>0</v>
      </c>
      <c r="D189" s="342">
        <v>0</v>
      </c>
      <c r="E189" s="337" t="str">
        <f t="shared" si="8"/>
        <v/>
      </c>
      <c r="F189" s="338" t="str">
        <f t="shared" si="6"/>
        <v>否</v>
      </c>
      <c r="G189" s="322" t="str">
        <f t="shared" si="7"/>
        <v>项</v>
      </c>
    </row>
    <row r="190" ht="36" customHeight="1" spans="1:7">
      <c r="A190" s="340" t="s">
        <v>2971</v>
      </c>
      <c r="B190" s="339" t="s">
        <v>2972</v>
      </c>
      <c r="C190" s="343">
        <v>49</v>
      </c>
      <c r="D190" s="343">
        <v>13</v>
      </c>
      <c r="E190" s="337">
        <f t="shared" si="8"/>
        <v>-0.735</v>
      </c>
      <c r="F190" s="338" t="str">
        <f t="shared" si="6"/>
        <v>是</v>
      </c>
      <c r="G190" s="322" t="str">
        <f t="shared" si="7"/>
        <v>项</v>
      </c>
    </row>
    <row r="191" ht="36" customHeight="1" spans="1:7">
      <c r="A191" s="340" t="s">
        <v>2973</v>
      </c>
      <c r="B191" s="341" t="s">
        <v>2974</v>
      </c>
      <c r="C191" s="342">
        <v>0</v>
      </c>
      <c r="D191" s="342">
        <v>0</v>
      </c>
      <c r="E191" s="337" t="str">
        <f t="shared" si="8"/>
        <v/>
      </c>
      <c r="F191" s="338" t="str">
        <f t="shared" si="6"/>
        <v>否</v>
      </c>
      <c r="G191" s="322" t="str">
        <f t="shared" si="7"/>
        <v>项</v>
      </c>
    </row>
    <row r="192" ht="36" customHeight="1" spans="1:7">
      <c r="A192" s="334" t="s">
        <v>2975</v>
      </c>
      <c r="B192" s="335" t="s">
        <v>2976</v>
      </c>
      <c r="C192" s="336">
        <v>5945</v>
      </c>
      <c r="D192" s="336">
        <v>8932</v>
      </c>
      <c r="E192" s="337">
        <f t="shared" si="8"/>
        <v>0.502</v>
      </c>
      <c r="F192" s="338" t="str">
        <f t="shared" si="6"/>
        <v>是</v>
      </c>
      <c r="G192" s="322" t="str">
        <f t="shared" si="7"/>
        <v>款</v>
      </c>
    </row>
    <row r="193" ht="36" customHeight="1" spans="1:7">
      <c r="A193" s="347">
        <v>2296001</v>
      </c>
      <c r="B193" s="341" t="s">
        <v>2977</v>
      </c>
      <c r="C193" s="342">
        <v>0</v>
      </c>
      <c r="D193" s="342">
        <v>0</v>
      </c>
      <c r="E193" s="337" t="str">
        <f t="shared" si="8"/>
        <v/>
      </c>
      <c r="F193" s="338" t="str">
        <f t="shared" si="6"/>
        <v>否</v>
      </c>
      <c r="G193" s="322" t="str">
        <f t="shared" si="7"/>
        <v>项</v>
      </c>
    </row>
    <row r="194" ht="36" customHeight="1" spans="1:7">
      <c r="A194" s="340" t="s">
        <v>2978</v>
      </c>
      <c r="B194" s="339" t="s">
        <v>2979</v>
      </c>
      <c r="C194" s="343">
        <v>890</v>
      </c>
      <c r="D194" s="348">
        <v>2643</v>
      </c>
      <c r="E194" s="337">
        <f t="shared" si="8"/>
        <v>1.97</v>
      </c>
      <c r="F194" s="338" t="str">
        <f t="shared" si="6"/>
        <v>是</v>
      </c>
      <c r="G194" s="322" t="str">
        <f t="shared" si="7"/>
        <v>项</v>
      </c>
    </row>
    <row r="195" ht="36" customHeight="1" spans="1:7">
      <c r="A195" s="340" t="s">
        <v>2980</v>
      </c>
      <c r="B195" s="339" t="s">
        <v>2981</v>
      </c>
      <c r="C195" s="343">
        <v>4392</v>
      </c>
      <c r="D195" s="348">
        <v>4757</v>
      </c>
      <c r="E195" s="337">
        <f t="shared" si="8"/>
        <v>0.083</v>
      </c>
      <c r="F195" s="338" t="str">
        <f t="shared" si="6"/>
        <v>是</v>
      </c>
      <c r="G195" s="322" t="str">
        <f t="shared" si="7"/>
        <v>项</v>
      </c>
    </row>
    <row r="196" ht="36" customHeight="1" spans="1:7">
      <c r="A196" s="340" t="s">
        <v>2982</v>
      </c>
      <c r="B196" s="341" t="s">
        <v>2983</v>
      </c>
      <c r="C196" s="342">
        <v>0</v>
      </c>
      <c r="D196" s="348">
        <v>0</v>
      </c>
      <c r="E196" s="337" t="str">
        <f t="shared" si="8"/>
        <v/>
      </c>
      <c r="F196" s="338" t="str">
        <f t="shared" ref="F196:F259" si="9">IF(LEN(A196)=3,"是",IF(B196&lt;&gt;"",IF(SUM(C196:D196)&lt;&gt;0,"是","否"),"是"))</f>
        <v>否</v>
      </c>
      <c r="G196" s="322" t="str">
        <f t="shared" ref="G196:G259" si="10">IF(LEN(A196)=3,"类",IF(LEN(A196)=5,"款","项"))</f>
        <v>项</v>
      </c>
    </row>
    <row r="197" ht="36" customHeight="1" spans="1:7">
      <c r="A197" s="340" t="s">
        <v>2984</v>
      </c>
      <c r="B197" s="341" t="s">
        <v>2985</v>
      </c>
      <c r="C197" s="342">
        <v>0</v>
      </c>
      <c r="D197" s="348">
        <v>0</v>
      </c>
      <c r="E197" s="337" t="str">
        <f t="shared" ref="E197:E260" si="11">IF(C197&gt;0,D197/C197-1,IF(C197&lt;0,-(D197/C197-1),""))</f>
        <v/>
      </c>
      <c r="F197" s="338" t="str">
        <f t="shared" si="9"/>
        <v>否</v>
      </c>
      <c r="G197" s="322" t="str">
        <f t="shared" si="10"/>
        <v>项</v>
      </c>
    </row>
    <row r="198" ht="36" customHeight="1" spans="1:7">
      <c r="A198" s="340" t="s">
        <v>2986</v>
      </c>
      <c r="B198" s="339" t="s">
        <v>2987</v>
      </c>
      <c r="C198" s="343">
        <v>663</v>
      </c>
      <c r="D198" s="348">
        <v>672</v>
      </c>
      <c r="E198" s="337">
        <f t="shared" si="11"/>
        <v>0.014</v>
      </c>
      <c r="F198" s="338" t="str">
        <f t="shared" si="9"/>
        <v>是</v>
      </c>
      <c r="G198" s="322" t="str">
        <f t="shared" si="10"/>
        <v>项</v>
      </c>
    </row>
    <row r="199" ht="36" customHeight="1" spans="1:7">
      <c r="A199" s="340" t="s">
        <v>2988</v>
      </c>
      <c r="B199" s="341" t="s">
        <v>2989</v>
      </c>
      <c r="C199" s="342">
        <v>0</v>
      </c>
      <c r="D199" s="348"/>
      <c r="E199" s="337" t="str">
        <f t="shared" si="11"/>
        <v/>
      </c>
      <c r="F199" s="338" t="str">
        <f t="shared" si="9"/>
        <v>否</v>
      </c>
      <c r="G199" s="322" t="str">
        <f t="shared" si="10"/>
        <v>项</v>
      </c>
    </row>
    <row r="200" ht="36" customHeight="1" spans="1:7">
      <c r="A200" s="340" t="s">
        <v>2990</v>
      </c>
      <c r="B200" s="341" t="s">
        <v>2991</v>
      </c>
      <c r="C200" s="342">
        <v>0</v>
      </c>
      <c r="D200" s="348"/>
      <c r="E200" s="337" t="str">
        <f t="shared" si="11"/>
        <v/>
      </c>
      <c r="F200" s="338" t="str">
        <f t="shared" si="9"/>
        <v>否</v>
      </c>
      <c r="G200" s="322" t="str">
        <f t="shared" si="10"/>
        <v>项</v>
      </c>
    </row>
    <row r="201" ht="36" customHeight="1" spans="1:7">
      <c r="A201" s="340" t="s">
        <v>2992</v>
      </c>
      <c r="B201" s="341" t="s">
        <v>2993</v>
      </c>
      <c r="C201" s="342">
        <v>0</v>
      </c>
      <c r="D201" s="348"/>
      <c r="E201" s="337" t="str">
        <f t="shared" si="11"/>
        <v/>
      </c>
      <c r="F201" s="338" t="str">
        <f t="shared" si="9"/>
        <v>否</v>
      </c>
      <c r="G201" s="322" t="str">
        <f t="shared" si="10"/>
        <v>项</v>
      </c>
    </row>
    <row r="202" ht="36" customHeight="1" spans="1:7">
      <c r="A202" s="340" t="s">
        <v>2994</v>
      </c>
      <c r="B202" s="341" t="s">
        <v>2995</v>
      </c>
      <c r="C202" s="342">
        <v>0</v>
      </c>
      <c r="D202" s="348"/>
      <c r="E202" s="337" t="str">
        <f t="shared" si="11"/>
        <v/>
      </c>
      <c r="F202" s="338" t="str">
        <f t="shared" si="9"/>
        <v>否</v>
      </c>
      <c r="G202" s="322" t="str">
        <f t="shared" si="10"/>
        <v>项</v>
      </c>
    </row>
    <row r="203" ht="36" customHeight="1" spans="1:7">
      <c r="A203" s="340" t="s">
        <v>2996</v>
      </c>
      <c r="B203" s="339" t="s">
        <v>2997</v>
      </c>
      <c r="C203" s="343">
        <v>0</v>
      </c>
      <c r="D203" s="348">
        <v>859</v>
      </c>
      <c r="E203" s="337" t="str">
        <f t="shared" si="11"/>
        <v/>
      </c>
      <c r="F203" s="338" t="str">
        <f t="shared" si="9"/>
        <v>是</v>
      </c>
      <c r="G203" s="322" t="str">
        <f t="shared" si="10"/>
        <v>项</v>
      </c>
    </row>
    <row r="204" ht="36" customHeight="1" spans="1:7">
      <c r="A204" s="334" t="s">
        <v>114</v>
      </c>
      <c r="B204" s="335" t="s">
        <v>2998</v>
      </c>
      <c r="C204" s="336">
        <v>29007</v>
      </c>
      <c r="D204" s="336">
        <v>55497</v>
      </c>
      <c r="E204" s="337">
        <f t="shared" si="11"/>
        <v>0.913</v>
      </c>
      <c r="F204" s="338" t="str">
        <f t="shared" si="9"/>
        <v>是</v>
      </c>
      <c r="G204" s="322" t="str">
        <f t="shared" si="10"/>
        <v>类</v>
      </c>
    </row>
    <row r="205" ht="36" customHeight="1" spans="1:7">
      <c r="A205" s="340" t="s">
        <v>2999</v>
      </c>
      <c r="B205" s="341" t="s">
        <v>3000</v>
      </c>
      <c r="C205" s="342">
        <v>0</v>
      </c>
      <c r="D205" s="342">
        <v>0</v>
      </c>
      <c r="E205" s="337" t="str">
        <f t="shared" si="11"/>
        <v/>
      </c>
      <c r="F205" s="338" t="str">
        <f t="shared" si="9"/>
        <v>否</v>
      </c>
      <c r="G205" s="322" t="str">
        <f t="shared" si="10"/>
        <v>项</v>
      </c>
    </row>
    <row r="206" ht="36" customHeight="1" spans="1:7">
      <c r="A206" s="340" t="s">
        <v>3001</v>
      </c>
      <c r="B206" s="341" t="s">
        <v>3002</v>
      </c>
      <c r="C206" s="342">
        <v>0</v>
      </c>
      <c r="D206" s="342">
        <v>0</v>
      </c>
      <c r="E206" s="337" t="str">
        <f t="shared" si="11"/>
        <v/>
      </c>
      <c r="F206" s="338" t="str">
        <f t="shared" si="9"/>
        <v>否</v>
      </c>
      <c r="G206" s="322" t="str">
        <f t="shared" si="10"/>
        <v>项</v>
      </c>
    </row>
    <row r="207" ht="36" customHeight="1" spans="1:7">
      <c r="A207" s="340" t="s">
        <v>3003</v>
      </c>
      <c r="B207" s="341" t="s">
        <v>3004</v>
      </c>
      <c r="C207" s="342">
        <v>0</v>
      </c>
      <c r="D207" s="342">
        <v>0</v>
      </c>
      <c r="E207" s="337" t="str">
        <f t="shared" si="11"/>
        <v/>
      </c>
      <c r="F207" s="338" t="str">
        <f t="shared" si="9"/>
        <v>否</v>
      </c>
      <c r="G207" s="322" t="str">
        <f t="shared" si="10"/>
        <v>项</v>
      </c>
    </row>
    <row r="208" ht="36" customHeight="1" spans="1:7">
      <c r="A208" s="340" t="s">
        <v>3005</v>
      </c>
      <c r="B208" s="341" t="s">
        <v>3006</v>
      </c>
      <c r="C208" s="342">
        <v>24922</v>
      </c>
      <c r="D208" s="342">
        <v>24393</v>
      </c>
      <c r="E208" s="337">
        <f t="shared" si="11"/>
        <v>-0.021</v>
      </c>
      <c r="F208" s="338" t="str">
        <f t="shared" si="9"/>
        <v>是</v>
      </c>
      <c r="G208" s="322" t="str">
        <f t="shared" si="10"/>
        <v>项</v>
      </c>
    </row>
    <row r="209" ht="36" customHeight="1" spans="1:7">
      <c r="A209" s="340" t="s">
        <v>3007</v>
      </c>
      <c r="B209" s="341" t="s">
        <v>3008</v>
      </c>
      <c r="C209" s="342">
        <v>0</v>
      </c>
      <c r="D209" s="342">
        <v>0</v>
      </c>
      <c r="E209" s="337" t="str">
        <f t="shared" si="11"/>
        <v/>
      </c>
      <c r="F209" s="338" t="str">
        <f t="shared" si="9"/>
        <v>否</v>
      </c>
      <c r="G209" s="322" t="str">
        <f t="shared" si="10"/>
        <v>项</v>
      </c>
    </row>
    <row r="210" ht="36" customHeight="1" spans="1:7">
      <c r="A210" s="340" t="s">
        <v>3009</v>
      </c>
      <c r="B210" s="341" t="s">
        <v>3010</v>
      </c>
      <c r="C210" s="342">
        <v>0</v>
      </c>
      <c r="D210" s="342">
        <v>0</v>
      </c>
      <c r="E210" s="337" t="str">
        <f t="shared" si="11"/>
        <v/>
      </c>
      <c r="F210" s="338" t="str">
        <f t="shared" si="9"/>
        <v>否</v>
      </c>
      <c r="G210" s="322" t="str">
        <f t="shared" si="10"/>
        <v>项</v>
      </c>
    </row>
    <row r="211" ht="36" customHeight="1" spans="1:7">
      <c r="A211" s="340" t="s">
        <v>3011</v>
      </c>
      <c r="B211" s="341" t="s">
        <v>3012</v>
      </c>
      <c r="C211" s="342">
        <v>0</v>
      </c>
      <c r="D211" s="342">
        <v>0</v>
      </c>
      <c r="E211" s="337" t="str">
        <f t="shared" si="11"/>
        <v/>
      </c>
      <c r="F211" s="338" t="str">
        <f t="shared" si="9"/>
        <v>否</v>
      </c>
      <c r="G211" s="322" t="str">
        <f t="shared" si="10"/>
        <v>项</v>
      </c>
    </row>
    <row r="212" ht="36" customHeight="1" spans="1:7">
      <c r="A212" s="340" t="s">
        <v>3013</v>
      </c>
      <c r="B212" s="341" t="s">
        <v>3014</v>
      </c>
      <c r="C212" s="342">
        <v>0</v>
      </c>
      <c r="D212" s="342">
        <v>0</v>
      </c>
      <c r="E212" s="337" t="str">
        <f t="shared" si="11"/>
        <v/>
      </c>
      <c r="F212" s="338" t="str">
        <f t="shared" si="9"/>
        <v>否</v>
      </c>
      <c r="G212" s="322" t="str">
        <f t="shared" si="10"/>
        <v>项</v>
      </c>
    </row>
    <row r="213" ht="36" customHeight="1" spans="1:7">
      <c r="A213" s="340" t="s">
        <v>3015</v>
      </c>
      <c r="B213" s="341" t="s">
        <v>3016</v>
      </c>
      <c r="C213" s="342">
        <v>0</v>
      </c>
      <c r="D213" s="342">
        <v>0</v>
      </c>
      <c r="E213" s="337" t="str">
        <f t="shared" si="11"/>
        <v/>
      </c>
      <c r="F213" s="338" t="str">
        <f t="shared" si="9"/>
        <v>否</v>
      </c>
      <c r="G213" s="322" t="str">
        <f t="shared" si="10"/>
        <v>项</v>
      </c>
    </row>
    <row r="214" ht="36" customHeight="1" spans="1:7">
      <c r="A214" s="340" t="s">
        <v>3017</v>
      </c>
      <c r="B214" s="341" t="s">
        <v>3018</v>
      </c>
      <c r="C214" s="342">
        <v>0</v>
      </c>
      <c r="D214" s="342">
        <v>0</v>
      </c>
      <c r="E214" s="337" t="str">
        <f t="shared" si="11"/>
        <v/>
      </c>
      <c r="F214" s="338" t="str">
        <f t="shared" si="9"/>
        <v>否</v>
      </c>
      <c r="G214" s="322" t="str">
        <f t="shared" si="10"/>
        <v>项</v>
      </c>
    </row>
    <row r="215" ht="36" customHeight="1" spans="1:7">
      <c r="A215" s="340" t="s">
        <v>3019</v>
      </c>
      <c r="B215" s="341" t="s">
        <v>3020</v>
      </c>
      <c r="C215" s="342">
        <v>0</v>
      </c>
      <c r="D215" s="342">
        <v>0</v>
      </c>
      <c r="E215" s="337" t="str">
        <f t="shared" si="11"/>
        <v/>
      </c>
      <c r="F215" s="338" t="str">
        <f t="shared" si="9"/>
        <v>否</v>
      </c>
      <c r="G215" s="322" t="str">
        <f t="shared" si="10"/>
        <v>项</v>
      </c>
    </row>
    <row r="216" ht="36" customHeight="1" spans="1:7">
      <c r="A216" s="340" t="s">
        <v>3021</v>
      </c>
      <c r="B216" s="341" t="s">
        <v>3022</v>
      </c>
      <c r="C216" s="342">
        <v>1523</v>
      </c>
      <c r="D216" s="342">
        <v>0</v>
      </c>
      <c r="E216" s="337">
        <f t="shared" si="11"/>
        <v>-1</v>
      </c>
      <c r="F216" s="338" t="str">
        <f t="shared" si="9"/>
        <v>是</v>
      </c>
      <c r="G216" s="322" t="str">
        <f t="shared" si="10"/>
        <v>项</v>
      </c>
    </row>
    <row r="217" ht="36" customHeight="1" spans="1:7">
      <c r="A217" s="340" t="s">
        <v>3023</v>
      </c>
      <c r="B217" s="341" t="s">
        <v>3024</v>
      </c>
      <c r="C217" s="342">
        <v>1191</v>
      </c>
      <c r="D217" s="342">
        <v>1191</v>
      </c>
      <c r="E217" s="337">
        <f t="shared" si="11"/>
        <v>0</v>
      </c>
      <c r="F217" s="338" t="str">
        <f t="shared" si="9"/>
        <v>是</v>
      </c>
      <c r="G217" s="322" t="str">
        <f t="shared" si="10"/>
        <v>项</v>
      </c>
    </row>
    <row r="218" ht="36" customHeight="1" spans="1:7">
      <c r="A218" s="340" t="s">
        <v>3025</v>
      </c>
      <c r="B218" s="341" t="s">
        <v>3026</v>
      </c>
      <c r="C218" s="342">
        <v>0</v>
      </c>
      <c r="D218" s="342">
        <v>1523</v>
      </c>
      <c r="E218" s="337" t="str">
        <f t="shared" si="11"/>
        <v/>
      </c>
      <c r="F218" s="338" t="str">
        <f t="shared" si="9"/>
        <v>是</v>
      </c>
      <c r="G218" s="322" t="str">
        <f t="shared" si="10"/>
        <v>项</v>
      </c>
    </row>
    <row r="219" ht="36" customHeight="1" spans="1:7">
      <c r="A219" s="340" t="s">
        <v>3027</v>
      </c>
      <c r="B219" s="339" t="s">
        <v>3028</v>
      </c>
      <c r="C219" s="343">
        <v>1371</v>
      </c>
      <c r="D219" s="343">
        <v>3514</v>
      </c>
      <c r="E219" s="337">
        <f t="shared" si="11"/>
        <v>1.563</v>
      </c>
      <c r="F219" s="338" t="str">
        <f t="shared" si="9"/>
        <v>是</v>
      </c>
      <c r="G219" s="322" t="str">
        <f t="shared" si="10"/>
        <v>项</v>
      </c>
    </row>
    <row r="220" ht="36" customHeight="1" spans="1:7">
      <c r="A220" s="340" t="s">
        <v>3029</v>
      </c>
      <c r="B220" s="339" t="s">
        <v>3030</v>
      </c>
      <c r="C220" s="343">
        <v>0</v>
      </c>
      <c r="D220" s="343">
        <v>24876</v>
      </c>
      <c r="E220" s="337" t="str">
        <f t="shared" si="11"/>
        <v/>
      </c>
      <c r="F220" s="338" t="str">
        <f t="shared" si="9"/>
        <v>是</v>
      </c>
      <c r="G220" s="322" t="str">
        <f t="shared" si="10"/>
        <v>项</v>
      </c>
    </row>
    <row r="221" ht="36" customHeight="1" spans="1:7">
      <c r="A221" s="334" t="s">
        <v>116</v>
      </c>
      <c r="B221" s="335" t="s">
        <v>3031</v>
      </c>
      <c r="C221" s="336">
        <v>355</v>
      </c>
      <c r="D221" s="336">
        <v>1000</v>
      </c>
      <c r="E221" s="337">
        <f t="shared" si="11"/>
        <v>1.817</v>
      </c>
      <c r="F221" s="338" t="str">
        <f t="shared" si="9"/>
        <v>是</v>
      </c>
      <c r="G221" s="322" t="str">
        <f t="shared" si="10"/>
        <v>类</v>
      </c>
    </row>
    <row r="222" ht="36" customHeight="1" spans="1:7">
      <c r="A222" s="346">
        <v>23304</v>
      </c>
      <c r="B222" s="335" t="s">
        <v>3032</v>
      </c>
      <c r="C222" s="336">
        <v>355</v>
      </c>
      <c r="D222" s="336">
        <v>1000</v>
      </c>
      <c r="E222" s="337">
        <f t="shared" si="11"/>
        <v>1.817</v>
      </c>
      <c r="F222" s="338" t="str">
        <f t="shared" si="9"/>
        <v>是</v>
      </c>
      <c r="G222" s="322" t="str">
        <f t="shared" si="10"/>
        <v>款</v>
      </c>
    </row>
    <row r="223" ht="36" customHeight="1" spans="1:7">
      <c r="A223" s="340" t="s">
        <v>3033</v>
      </c>
      <c r="B223" s="341" t="s">
        <v>3034</v>
      </c>
      <c r="C223" s="342">
        <v>0</v>
      </c>
      <c r="D223" s="342">
        <v>0</v>
      </c>
      <c r="E223" s="337" t="str">
        <f t="shared" si="11"/>
        <v/>
      </c>
      <c r="F223" s="338" t="str">
        <f t="shared" si="9"/>
        <v>否</v>
      </c>
      <c r="G223" s="322" t="str">
        <f t="shared" si="10"/>
        <v>项</v>
      </c>
    </row>
    <row r="224" ht="36" customHeight="1" spans="1:7">
      <c r="A224" s="340" t="s">
        <v>3035</v>
      </c>
      <c r="B224" s="341" t="s">
        <v>3036</v>
      </c>
      <c r="C224" s="342"/>
      <c r="D224" s="342"/>
      <c r="E224" s="337" t="str">
        <f t="shared" si="11"/>
        <v/>
      </c>
      <c r="F224" s="338" t="str">
        <f t="shared" si="9"/>
        <v>否</v>
      </c>
      <c r="G224" s="322" t="str">
        <f t="shared" si="10"/>
        <v>项</v>
      </c>
    </row>
    <row r="225" ht="36" customHeight="1" spans="1:7">
      <c r="A225" s="340" t="s">
        <v>3037</v>
      </c>
      <c r="B225" s="341" t="s">
        <v>3038</v>
      </c>
      <c r="C225" s="342">
        <v>0</v>
      </c>
      <c r="D225" s="342">
        <v>0</v>
      </c>
      <c r="E225" s="337" t="str">
        <f t="shared" si="11"/>
        <v/>
      </c>
      <c r="F225" s="338" t="str">
        <f t="shared" si="9"/>
        <v>否</v>
      </c>
      <c r="G225" s="322" t="str">
        <f t="shared" si="10"/>
        <v>项</v>
      </c>
    </row>
    <row r="226" ht="36" customHeight="1" spans="1:7">
      <c r="A226" s="340" t="s">
        <v>3039</v>
      </c>
      <c r="B226" s="341" t="s">
        <v>3040</v>
      </c>
      <c r="C226" s="342">
        <v>35</v>
      </c>
      <c r="D226" s="342">
        <v>90</v>
      </c>
      <c r="E226" s="337">
        <f t="shared" si="11"/>
        <v>1.571</v>
      </c>
      <c r="F226" s="338" t="str">
        <f t="shared" si="9"/>
        <v>是</v>
      </c>
      <c r="G226" s="322" t="str">
        <f t="shared" si="10"/>
        <v>项</v>
      </c>
    </row>
    <row r="227" ht="36" customHeight="1" spans="1:7">
      <c r="A227" s="340" t="s">
        <v>3041</v>
      </c>
      <c r="B227" s="341" t="s">
        <v>3042</v>
      </c>
      <c r="C227" s="342">
        <v>0</v>
      </c>
      <c r="D227" s="342">
        <v>0</v>
      </c>
      <c r="E227" s="337" t="str">
        <f t="shared" si="11"/>
        <v/>
      </c>
      <c r="F227" s="338" t="str">
        <f t="shared" si="9"/>
        <v>否</v>
      </c>
      <c r="G227" s="322" t="str">
        <f t="shared" si="10"/>
        <v>项</v>
      </c>
    </row>
    <row r="228" ht="36" customHeight="1" spans="1:7">
      <c r="A228" s="340" t="s">
        <v>3043</v>
      </c>
      <c r="B228" s="341" t="s">
        <v>3044</v>
      </c>
      <c r="C228" s="342">
        <v>0</v>
      </c>
      <c r="D228" s="342">
        <v>0</v>
      </c>
      <c r="E228" s="337" t="str">
        <f t="shared" si="11"/>
        <v/>
      </c>
      <c r="F228" s="338" t="str">
        <f t="shared" si="9"/>
        <v>否</v>
      </c>
      <c r="G228" s="322" t="str">
        <f t="shared" si="10"/>
        <v>项</v>
      </c>
    </row>
    <row r="229" ht="36" customHeight="1" spans="1:7">
      <c r="A229" s="340" t="s">
        <v>3045</v>
      </c>
      <c r="B229" s="341" t="s">
        <v>3046</v>
      </c>
      <c r="C229" s="342">
        <v>0</v>
      </c>
      <c r="D229" s="342">
        <v>0</v>
      </c>
      <c r="E229" s="337" t="str">
        <f t="shared" si="11"/>
        <v/>
      </c>
      <c r="F229" s="338" t="str">
        <f t="shared" si="9"/>
        <v>否</v>
      </c>
      <c r="G229" s="322" t="str">
        <f t="shared" si="10"/>
        <v>项</v>
      </c>
    </row>
    <row r="230" ht="36" customHeight="1" spans="1:7">
      <c r="A230" s="340" t="s">
        <v>3047</v>
      </c>
      <c r="B230" s="341" t="s">
        <v>3048</v>
      </c>
      <c r="C230" s="342">
        <v>0</v>
      </c>
      <c r="D230" s="342">
        <v>0</v>
      </c>
      <c r="E230" s="337" t="str">
        <f t="shared" si="11"/>
        <v/>
      </c>
      <c r="F230" s="338" t="str">
        <f t="shared" si="9"/>
        <v>否</v>
      </c>
      <c r="G230" s="322" t="str">
        <f t="shared" si="10"/>
        <v>项</v>
      </c>
    </row>
    <row r="231" ht="36" customHeight="1" spans="1:7">
      <c r="A231" s="340" t="s">
        <v>3049</v>
      </c>
      <c r="B231" s="341" t="s">
        <v>3050</v>
      </c>
      <c r="C231" s="342">
        <v>0</v>
      </c>
      <c r="D231" s="342">
        <v>0</v>
      </c>
      <c r="E231" s="337" t="str">
        <f t="shared" si="11"/>
        <v/>
      </c>
      <c r="F231" s="338" t="str">
        <f t="shared" si="9"/>
        <v>否</v>
      </c>
      <c r="G231" s="322" t="str">
        <f t="shared" si="10"/>
        <v>项</v>
      </c>
    </row>
    <row r="232" ht="36" customHeight="1" spans="1:7">
      <c r="A232" s="340" t="s">
        <v>3051</v>
      </c>
      <c r="B232" s="341" t="s">
        <v>3052</v>
      </c>
      <c r="C232" s="342">
        <v>0</v>
      </c>
      <c r="D232" s="342">
        <v>0</v>
      </c>
      <c r="E232" s="337" t="str">
        <f t="shared" si="11"/>
        <v/>
      </c>
      <c r="F232" s="338" t="str">
        <f t="shared" si="9"/>
        <v>否</v>
      </c>
      <c r="G232" s="322" t="str">
        <f t="shared" si="10"/>
        <v>项</v>
      </c>
    </row>
    <row r="233" ht="36" customHeight="1" spans="1:7">
      <c r="A233" s="340" t="s">
        <v>3053</v>
      </c>
      <c r="B233" s="341" t="s">
        <v>3054</v>
      </c>
      <c r="C233" s="342">
        <v>0</v>
      </c>
      <c r="D233" s="342">
        <v>0</v>
      </c>
      <c r="E233" s="337" t="str">
        <f t="shared" si="11"/>
        <v/>
      </c>
      <c r="F233" s="338" t="str">
        <f t="shared" si="9"/>
        <v>否</v>
      </c>
      <c r="G233" s="322" t="str">
        <f t="shared" si="10"/>
        <v>项</v>
      </c>
    </row>
    <row r="234" ht="36" customHeight="1" spans="1:7">
      <c r="A234" s="340" t="s">
        <v>3055</v>
      </c>
      <c r="B234" s="341" t="s">
        <v>3056</v>
      </c>
      <c r="C234" s="342">
        <v>0</v>
      </c>
      <c r="D234" s="342">
        <v>0</v>
      </c>
      <c r="E234" s="337" t="str">
        <f t="shared" si="11"/>
        <v/>
      </c>
      <c r="F234" s="338" t="str">
        <f t="shared" si="9"/>
        <v>否</v>
      </c>
      <c r="G234" s="322" t="str">
        <f t="shared" si="10"/>
        <v>项</v>
      </c>
    </row>
    <row r="235" ht="36" customHeight="1" spans="1:7">
      <c r="A235" s="340" t="s">
        <v>3057</v>
      </c>
      <c r="B235" s="341" t="s">
        <v>3058</v>
      </c>
      <c r="C235" s="342">
        <v>0</v>
      </c>
      <c r="D235" s="342">
        <v>0</v>
      </c>
      <c r="E235" s="337" t="str">
        <f t="shared" si="11"/>
        <v/>
      </c>
      <c r="F235" s="338" t="str">
        <f t="shared" si="9"/>
        <v>否</v>
      </c>
      <c r="G235" s="322" t="str">
        <f t="shared" si="10"/>
        <v>项</v>
      </c>
    </row>
    <row r="236" ht="36" customHeight="1" spans="1:7">
      <c r="A236" s="340" t="s">
        <v>3059</v>
      </c>
      <c r="B236" s="341" t="s">
        <v>3060</v>
      </c>
      <c r="C236" s="342">
        <v>0</v>
      </c>
      <c r="D236" s="342">
        <v>0</v>
      </c>
      <c r="E236" s="337" t="str">
        <f t="shared" si="11"/>
        <v/>
      </c>
      <c r="F236" s="338" t="str">
        <f t="shared" si="9"/>
        <v>否</v>
      </c>
      <c r="G236" s="322" t="str">
        <f t="shared" si="10"/>
        <v>项</v>
      </c>
    </row>
    <row r="237" ht="36" customHeight="1" spans="1:7">
      <c r="A237" s="340" t="s">
        <v>3061</v>
      </c>
      <c r="B237" s="339" t="s">
        <v>3062</v>
      </c>
      <c r="C237" s="343">
        <v>320</v>
      </c>
      <c r="D237" s="343">
        <v>150</v>
      </c>
      <c r="E237" s="337">
        <f t="shared" si="11"/>
        <v>-0.531</v>
      </c>
      <c r="F237" s="338" t="str">
        <f t="shared" si="9"/>
        <v>是</v>
      </c>
      <c r="G237" s="322" t="str">
        <f t="shared" si="10"/>
        <v>项</v>
      </c>
    </row>
    <row r="238" ht="36" customHeight="1" spans="1:7">
      <c r="A238" s="340" t="s">
        <v>3063</v>
      </c>
      <c r="B238" s="339" t="s">
        <v>3064</v>
      </c>
      <c r="C238" s="343">
        <v>0</v>
      </c>
      <c r="D238" s="343">
        <v>760</v>
      </c>
      <c r="E238" s="337" t="str">
        <f t="shared" si="11"/>
        <v/>
      </c>
      <c r="F238" s="338" t="str">
        <f t="shared" si="9"/>
        <v>是</v>
      </c>
      <c r="G238" s="322" t="str">
        <f t="shared" si="10"/>
        <v>项</v>
      </c>
    </row>
    <row r="239" ht="36" customHeight="1" spans="1:7">
      <c r="A239" s="346" t="s">
        <v>3065</v>
      </c>
      <c r="B239" s="335" t="s">
        <v>3066</v>
      </c>
      <c r="C239" s="336">
        <v>0</v>
      </c>
      <c r="D239" s="336">
        <v>0</v>
      </c>
      <c r="E239" s="337" t="str">
        <f t="shared" si="11"/>
        <v/>
      </c>
      <c r="F239" s="338" t="str">
        <f t="shared" si="9"/>
        <v>是</v>
      </c>
      <c r="G239" s="322" t="str">
        <f t="shared" si="10"/>
        <v>类</v>
      </c>
    </row>
    <row r="240" ht="36" customHeight="1" spans="1:7">
      <c r="A240" s="346" t="s">
        <v>3067</v>
      </c>
      <c r="B240" s="344" t="s">
        <v>3068</v>
      </c>
      <c r="C240" s="345">
        <v>0</v>
      </c>
      <c r="D240" s="345">
        <v>0</v>
      </c>
      <c r="E240" s="337" t="str">
        <f t="shared" si="11"/>
        <v/>
      </c>
      <c r="F240" s="338" t="str">
        <f t="shared" si="9"/>
        <v>否</v>
      </c>
      <c r="G240" s="322" t="str">
        <f t="shared" si="10"/>
        <v>款</v>
      </c>
    </row>
    <row r="241" ht="36" customHeight="1" spans="1:7">
      <c r="A241" s="347" t="s">
        <v>3069</v>
      </c>
      <c r="B241" s="341" t="s">
        <v>3070</v>
      </c>
      <c r="C241" s="342">
        <v>0</v>
      </c>
      <c r="D241" s="342">
        <v>0</v>
      </c>
      <c r="E241" s="337" t="str">
        <f t="shared" si="11"/>
        <v/>
      </c>
      <c r="F241" s="338" t="str">
        <f t="shared" si="9"/>
        <v>否</v>
      </c>
      <c r="G241" s="322" t="str">
        <f t="shared" si="10"/>
        <v>项</v>
      </c>
    </row>
    <row r="242" ht="36" customHeight="1" spans="1:7">
      <c r="A242" s="347" t="s">
        <v>3071</v>
      </c>
      <c r="B242" s="341" t="s">
        <v>3072</v>
      </c>
      <c r="C242" s="342">
        <v>0</v>
      </c>
      <c r="D242" s="342">
        <v>0</v>
      </c>
      <c r="E242" s="337" t="str">
        <f t="shared" si="11"/>
        <v/>
      </c>
      <c r="F242" s="338" t="str">
        <f t="shared" si="9"/>
        <v>否</v>
      </c>
      <c r="G242" s="322" t="str">
        <f t="shared" si="10"/>
        <v>项</v>
      </c>
    </row>
    <row r="243" ht="36" customHeight="1" spans="1:7">
      <c r="A243" s="347" t="s">
        <v>3073</v>
      </c>
      <c r="B243" s="341" t="s">
        <v>3074</v>
      </c>
      <c r="C243" s="342">
        <v>0</v>
      </c>
      <c r="D243" s="342">
        <v>0</v>
      </c>
      <c r="E243" s="337" t="str">
        <f t="shared" si="11"/>
        <v/>
      </c>
      <c r="F243" s="338" t="str">
        <f t="shared" si="9"/>
        <v>否</v>
      </c>
      <c r="G243" s="322" t="str">
        <f t="shared" si="10"/>
        <v>项</v>
      </c>
    </row>
    <row r="244" ht="36" customHeight="1" spans="1:7">
      <c r="A244" s="347" t="s">
        <v>3075</v>
      </c>
      <c r="B244" s="341" t="s">
        <v>3076</v>
      </c>
      <c r="C244" s="342">
        <v>0</v>
      </c>
      <c r="D244" s="342">
        <v>0</v>
      </c>
      <c r="E244" s="337" t="str">
        <f t="shared" si="11"/>
        <v/>
      </c>
      <c r="F244" s="338" t="str">
        <f t="shared" si="9"/>
        <v>否</v>
      </c>
      <c r="G244" s="322" t="str">
        <f t="shared" si="10"/>
        <v>项</v>
      </c>
    </row>
    <row r="245" ht="36" customHeight="1" spans="1:7">
      <c r="A245" s="347" t="s">
        <v>3077</v>
      </c>
      <c r="B245" s="341" t="s">
        <v>3078</v>
      </c>
      <c r="C245" s="342">
        <v>0</v>
      </c>
      <c r="D245" s="342">
        <v>0</v>
      </c>
      <c r="E245" s="337" t="str">
        <f t="shared" si="11"/>
        <v/>
      </c>
      <c r="F245" s="338" t="str">
        <f t="shared" si="9"/>
        <v>否</v>
      </c>
      <c r="G245" s="322" t="str">
        <f t="shared" si="10"/>
        <v>项</v>
      </c>
    </row>
    <row r="246" ht="36" customHeight="1" spans="1:7">
      <c r="A246" s="347" t="s">
        <v>3079</v>
      </c>
      <c r="B246" s="341" t="s">
        <v>3080</v>
      </c>
      <c r="C246" s="342">
        <v>0</v>
      </c>
      <c r="D246" s="342">
        <v>0</v>
      </c>
      <c r="E246" s="337" t="str">
        <f t="shared" si="11"/>
        <v/>
      </c>
      <c r="F246" s="338" t="str">
        <f t="shared" si="9"/>
        <v>否</v>
      </c>
      <c r="G246" s="322" t="str">
        <f t="shared" si="10"/>
        <v>项</v>
      </c>
    </row>
    <row r="247" ht="36" customHeight="1" spans="1:7">
      <c r="A247" s="347" t="s">
        <v>3081</v>
      </c>
      <c r="B247" s="341" t="s">
        <v>3082</v>
      </c>
      <c r="C247" s="342">
        <v>0</v>
      </c>
      <c r="D247" s="342">
        <v>0</v>
      </c>
      <c r="E247" s="337" t="str">
        <f t="shared" si="11"/>
        <v/>
      </c>
      <c r="F247" s="338" t="str">
        <f t="shared" si="9"/>
        <v>否</v>
      </c>
      <c r="G247" s="322" t="str">
        <f t="shared" si="10"/>
        <v>项</v>
      </c>
    </row>
    <row r="248" ht="36" customHeight="1" spans="1:7">
      <c r="A248" s="347" t="s">
        <v>3083</v>
      </c>
      <c r="B248" s="341" t="s">
        <v>3084</v>
      </c>
      <c r="C248" s="342">
        <v>0</v>
      </c>
      <c r="D248" s="342">
        <v>0</v>
      </c>
      <c r="E248" s="337" t="str">
        <f t="shared" si="11"/>
        <v/>
      </c>
      <c r="F248" s="338" t="str">
        <f t="shared" si="9"/>
        <v>否</v>
      </c>
      <c r="G248" s="322" t="str">
        <f t="shared" si="10"/>
        <v>项</v>
      </c>
    </row>
    <row r="249" ht="36" customHeight="1" spans="1:7">
      <c r="A249" s="347" t="s">
        <v>3085</v>
      </c>
      <c r="B249" s="341" t="s">
        <v>3086</v>
      </c>
      <c r="C249" s="342">
        <v>0</v>
      </c>
      <c r="D249" s="342">
        <v>0</v>
      </c>
      <c r="E249" s="337" t="str">
        <f t="shared" si="11"/>
        <v/>
      </c>
      <c r="F249" s="338" t="str">
        <f t="shared" si="9"/>
        <v>否</v>
      </c>
      <c r="G249" s="322" t="str">
        <f t="shared" si="10"/>
        <v>项</v>
      </c>
    </row>
    <row r="250" ht="36" customHeight="1" spans="1:7">
      <c r="A250" s="347" t="s">
        <v>3087</v>
      </c>
      <c r="B250" s="341" t="s">
        <v>3088</v>
      </c>
      <c r="C250" s="342">
        <v>0</v>
      </c>
      <c r="D250" s="342">
        <v>0</v>
      </c>
      <c r="E250" s="337" t="str">
        <f t="shared" si="11"/>
        <v/>
      </c>
      <c r="F250" s="338" t="str">
        <f t="shared" si="9"/>
        <v>否</v>
      </c>
      <c r="G250" s="322" t="str">
        <f t="shared" si="10"/>
        <v>项</v>
      </c>
    </row>
    <row r="251" ht="36" customHeight="1" spans="1:7">
      <c r="A251" s="347" t="s">
        <v>3089</v>
      </c>
      <c r="B251" s="341" t="s">
        <v>3090</v>
      </c>
      <c r="C251" s="342">
        <v>0</v>
      </c>
      <c r="D251" s="342">
        <v>0</v>
      </c>
      <c r="E251" s="337" t="str">
        <f t="shared" si="11"/>
        <v/>
      </c>
      <c r="F251" s="338" t="str">
        <f t="shared" si="9"/>
        <v>否</v>
      </c>
      <c r="G251" s="322" t="str">
        <f t="shared" si="10"/>
        <v>项</v>
      </c>
    </row>
    <row r="252" ht="36" customHeight="1" spans="1:7">
      <c r="A252" s="347" t="s">
        <v>3091</v>
      </c>
      <c r="B252" s="341" t="s">
        <v>3092</v>
      </c>
      <c r="C252" s="342">
        <v>0</v>
      </c>
      <c r="D252" s="342">
        <v>0</v>
      </c>
      <c r="E252" s="337" t="str">
        <f t="shared" si="11"/>
        <v/>
      </c>
      <c r="F252" s="338" t="str">
        <f t="shared" si="9"/>
        <v>否</v>
      </c>
      <c r="G252" s="322" t="str">
        <f t="shared" si="10"/>
        <v>项</v>
      </c>
    </row>
    <row r="253" ht="36" customHeight="1" spans="1:7">
      <c r="A253" s="346" t="s">
        <v>3093</v>
      </c>
      <c r="B253" s="344" t="s">
        <v>3094</v>
      </c>
      <c r="C253" s="345">
        <v>0</v>
      </c>
      <c r="D253" s="345">
        <v>0</v>
      </c>
      <c r="E253" s="337" t="str">
        <f t="shared" si="11"/>
        <v/>
      </c>
      <c r="F253" s="338" t="str">
        <f t="shared" si="9"/>
        <v>否</v>
      </c>
      <c r="G253" s="322" t="str">
        <f t="shared" si="10"/>
        <v>款</v>
      </c>
    </row>
    <row r="254" ht="36" customHeight="1" spans="1:7">
      <c r="A254" s="347" t="s">
        <v>3095</v>
      </c>
      <c r="B254" s="341" t="s">
        <v>3096</v>
      </c>
      <c r="C254" s="342">
        <v>0</v>
      </c>
      <c r="D254" s="342">
        <v>0</v>
      </c>
      <c r="E254" s="337" t="str">
        <f t="shared" si="11"/>
        <v/>
      </c>
      <c r="F254" s="338" t="str">
        <f t="shared" si="9"/>
        <v>否</v>
      </c>
      <c r="G254" s="322" t="str">
        <f t="shared" si="10"/>
        <v>项</v>
      </c>
    </row>
    <row r="255" ht="36" customHeight="1" spans="1:7">
      <c r="A255" s="347" t="s">
        <v>3097</v>
      </c>
      <c r="B255" s="341" t="s">
        <v>3098</v>
      </c>
      <c r="C255" s="342">
        <v>0</v>
      </c>
      <c r="D255" s="342">
        <v>0</v>
      </c>
      <c r="E255" s="337" t="str">
        <f t="shared" si="11"/>
        <v/>
      </c>
      <c r="F255" s="338" t="str">
        <f t="shared" si="9"/>
        <v>否</v>
      </c>
      <c r="G255" s="322" t="str">
        <f t="shared" si="10"/>
        <v>项</v>
      </c>
    </row>
    <row r="256" ht="36" customHeight="1" spans="1:7">
      <c r="A256" s="347" t="s">
        <v>3099</v>
      </c>
      <c r="B256" s="341" t="s">
        <v>3100</v>
      </c>
      <c r="C256" s="342">
        <v>0</v>
      </c>
      <c r="D256" s="342">
        <v>0</v>
      </c>
      <c r="E256" s="337" t="str">
        <f t="shared" si="11"/>
        <v/>
      </c>
      <c r="F256" s="338" t="str">
        <f t="shared" si="9"/>
        <v>否</v>
      </c>
      <c r="G256" s="322" t="str">
        <f t="shared" si="10"/>
        <v>项</v>
      </c>
    </row>
    <row r="257" ht="36" customHeight="1" spans="1:7">
      <c r="A257" s="347" t="s">
        <v>3101</v>
      </c>
      <c r="B257" s="341" t="s">
        <v>3102</v>
      </c>
      <c r="C257" s="342">
        <v>0</v>
      </c>
      <c r="D257" s="342">
        <v>0</v>
      </c>
      <c r="E257" s="337" t="str">
        <f t="shared" si="11"/>
        <v/>
      </c>
      <c r="F257" s="338" t="str">
        <f t="shared" si="9"/>
        <v>否</v>
      </c>
      <c r="G257" s="322" t="str">
        <f t="shared" si="10"/>
        <v>项</v>
      </c>
    </row>
    <row r="258" ht="36" customHeight="1" spans="1:7">
      <c r="A258" s="347" t="s">
        <v>3103</v>
      </c>
      <c r="B258" s="341" t="s">
        <v>3104</v>
      </c>
      <c r="C258" s="342">
        <v>0</v>
      </c>
      <c r="D258" s="342">
        <v>0</v>
      </c>
      <c r="E258" s="337" t="str">
        <f t="shared" si="11"/>
        <v/>
      </c>
      <c r="F258" s="338" t="str">
        <f t="shared" si="9"/>
        <v>否</v>
      </c>
      <c r="G258" s="322" t="str">
        <f t="shared" si="10"/>
        <v>项</v>
      </c>
    </row>
    <row r="259" ht="36" customHeight="1" spans="1:7">
      <c r="A259" s="347" t="s">
        <v>3105</v>
      </c>
      <c r="B259" s="341" t="s">
        <v>3106</v>
      </c>
      <c r="C259" s="342">
        <v>0</v>
      </c>
      <c r="D259" s="342">
        <v>0</v>
      </c>
      <c r="E259" s="337" t="str">
        <f t="shared" si="11"/>
        <v/>
      </c>
      <c r="F259" s="338" t="str">
        <f t="shared" si="9"/>
        <v>否</v>
      </c>
      <c r="G259" s="322" t="str">
        <f t="shared" si="10"/>
        <v>项</v>
      </c>
    </row>
    <row r="260" ht="36" customHeight="1" spans="1:7">
      <c r="A260" s="340"/>
      <c r="B260" s="339"/>
      <c r="C260" s="343"/>
      <c r="D260" s="343"/>
      <c r="E260" s="337" t="str">
        <f t="shared" si="11"/>
        <v/>
      </c>
      <c r="F260" s="338" t="str">
        <f>IF(LEN(A260)=3,"是",IF(B260&lt;&gt;"",IF(SUM(C260:D260)&lt;&gt;0,"是","否"),"是"))</f>
        <v>是</v>
      </c>
      <c r="G260" s="322"/>
    </row>
    <row r="261" ht="36" customHeight="1" spans="1:7">
      <c r="A261" s="349"/>
      <c r="B261" s="350" t="s">
        <v>3127</v>
      </c>
      <c r="C261" s="351">
        <v>56493</v>
      </c>
      <c r="D261" s="351">
        <v>126992</v>
      </c>
      <c r="E261" s="337">
        <f>IF(C261&gt;0,D261/C261-1,IF(C261&lt;0,-(D261/C261-1),""))</f>
        <v>1.248</v>
      </c>
      <c r="F261" s="338" t="str">
        <f>IF(LEN(A261)=3,"是",IF(B261&lt;&gt;"",IF(SUM(C261:D261)&lt;&gt;0,"是","否"),"是"))</f>
        <v>是</v>
      </c>
      <c r="G261" s="322"/>
    </row>
    <row r="262" ht="36" customHeight="1" spans="1:7">
      <c r="A262" s="352" t="s">
        <v>3108</v>
      </c>
      <c r="B262" s="353" t="s">
        <v>121</v>
      </c>
      <c r="C262" s="354">
        <v>349909</v>
      </c>
      <c r="D262" s="354">
        <v>1064719</v>
      </c>
      <c r="E262" s="337">
        <f>IF(C262&gt;0,D262/C262-1,IF(C262&lt;0,-(D262/C262-1),""))</f>
        <v>2.043</v>
      </c>
      <c r="F262" s="338" t="str">
        <f t="shared" ref="F262:F271" si="12">IF(LEN(A262)=3,"是",IF(B262&lt;&gt;"",IF(SUM(C262:D262)&lt;&gt;0,"是","否"),"是"))</f>
        <v>是</v>
      </c>
      <c r="G262" s="322"/>
    </row>
    <row r="263" ht="36" customHeight="1" spans="1:7">
      <c r="A263" s="352" t="s">
        <v>3109</v>
      </c>
      <c r="B263" s="355" t="s">
        <v>3110</v>
      </c>
      <c r="C263" s="356">
        <v>25185</v>
      </c>
      <c r="D263" s="356">
        <v>118149</v>
      </c>
      <c r="E263" s="337">
        <f>IF(C263&gt;0,D263/C263-1,IF(C263&lt;0,-(D263/C263-1),""))</f>
        <v>3.691</v>
      </c>
      <c r="F263" s="338" t="str">
        <f t="shared" si="12"/>
        <v>是</v>
      </c>
      <c r="G263" s="322"/>
    </row>
    <row r="264" ht="36" customHeight="1" spans="1:7">
      <c r="A264" s="357" t="s">
        <v>3128</v>
      </c>
      <c r="B264" s="355" t="s">
        <v>3129</v>
      </c>
      <c r="C264" s="356">
        <v>25185</v>
      </c>
      <c r="D264" s="356">
        <v>67349</v>
      </c>
      <c r="E264" s="337">
        <f>IF(C264&gt;0,D264/C264-1,IF(C264&lt;0,-(D264/C264-1),""))</f>
        <v>1.674</v>
      </c>
      <c r="F264" s="338" t="str">
        <f t="shared" si="12"/>
        <v>是</v>
      </c>
      <c r="G264" s="322"/>
    </row>
    <row r="265" ht="36" customHeight="1" spans="1:6">
      <c r="A265" s="358" t="s">
        <v>3111</v>
      </c>
      <c r="B265" s="359" t="s">
        <v>3112</v>
      </c>
      <c r="C265" s="356">
        <v>24862</v>
      </c>
      <c r="D265" s="356">
        <v>50800</v>
      </c>
      <c r="E265" s="337">
        <f>IF(C265&gt;0,D265/C265-1,IF(C265&lt;0,-(D265/C265-1),""))</f>
        <v>1.043</v>
      </c>
      <c r="F265" s="338" t="str">
        <f t="shared" si="12"/>
        <v>是</v>
      </c>
    </row>
    <row r="266" ht="36" customHeight="1" spans="1:7">
      <c r="A266" s="357" t="s">
        <v>3130</v>
      </c>
      <c r="B266" s="355" t="s">
        <v>3116</v>
      </c>
      <c r="C266" s="356">
        <v>12652</v>
      </c>
      <c r="D266" s="356"/>
      <c r="E266" s="337">
        <f>IF(C266&gt;0,D266/C266-1,IF(C266&lt;0,-(D266/C266-1),""))</f>
        <v>-1</v>
      </c>
      <c r="F266" s="338" t="str">
        <f t="shared" si="12"/>
        <v>是</v>
      </c>
      <c r="G266" s="322"/>
    </row>
    <row r="267" ht="36" customHeight="1" spans="1:7">
      <c r="A267" s="357" t="s">
        <v>3117</v>
      </c>
      <c r="B267" s="355" t="s">
        <v>3118</v>
      </c>
      <c r="C267" s="356">
        <v>0</v>
      </c>
      <c r="D267" s="356">
        <v>0</v>
      </c>
      <c r="E267" s="337" t="str">
        <f>IF(C267&gt;0,D267/C267-1,IF(C267&lt;0,-(D267/C267-1),""))</f>
        <v/>
      </c>
      <c r="F267" s="338" t="str">
        <f t="shared" si="12"/>
        <v>否</v>
      </c>
      <c r="G267" s="322"/>
    </row>
    <row r="268" ht="36" customHeight="1" spans="1:7">
      <c r="A268" s="357" t="s">
        <v>3131</v>
      </c>
      <c r="B268" s="360" t="s">
        <v>3132</v>
      </c>
      <c r="C268" s="356">
        <v>287210</v>
      </c>
      <c r="D268" s="356">
        <v>946570</v>
      </c>
      <c r="E268" s="337">
        <f>IF(C268&gt;0,D268/C268-1,IF(C268&lt;0,-(D268/C268-1),""))</f>
        <v>2.296</v>
      </c>
      <c r="F268" s="338" t="str">
        <f t="shared" si="12"/>
        <v>是</v>
      </c>
      <c r="G268" s="322"/>
    </row>
    <row r="269" ht="36" customHeight="1" spans="1:7">
      <c r="A269" s="352" t="s">
        <v>3119</v>
      </c>
      <c r="B269" s="361" t="s">
        <v>3120</v>
      </c>
      <c r="C269" s="354">
        <v>36160</v>
      </c>
      <c r="D269" s="354">
        <v>662100</v>
      </c>
      <c r="E269" s="337">
        <f>IF(C269&gt;0,D269/C269-1,IF(C269&lt;0,-(D269/C269-1),""))</f>
        <v>17.31</v>
      </c>
      <c r="F269" s="338" t="str">
        <f t="shared" si="12"/>
        <v>是</v>
      </c>
      <c r="G269" s="322"/>
    </row>
    <row r="270" ht="36" customHeight="1" spans="1:7">
      <c r="A270" s="352"/>
      <c r="B270" s="361" t="s">
        <v>3133</v>
      </c>
      <c r="C270" s="354">
        <v>0</v>
      </c>
      <c r="D270" s="356">
        <v>0</v>
      </c>
      <c r="E270" s="337" t="str">
        <f>IF(C270&gt;0,D270/C270-1,IF(C270&lt;0,-(D270/C270-1),""))</f>
        <v/>
      </c>
      <c r="F270" s="338" t="str">
        <f t="shared" si="12"/>
        <v>否</v>
      </c>
      <c r="G270" s="322"/>
    </row>
    <row r="271" ht="36" customHeight="1" spans="1:7">
      <c r="A271" s="362"/>
      <c r="B271" s="363" t="s">
        <v>128</v>
      </c>
      <c r="C271" s="354">
        <v>442562</v>
      </c>
      <c r="D271" s="354">
        <v>1853811</v>
      </c>
      <c r="E271" s="337">
        <f>IF(C271&gt;0,D271/C271-1,IF(C271&lt;0,-(D271/C271-1),""))</f>
        <v>3.189</v>
      </c>
      <c r="F271" s="338" t="str">
        <f t="shared" si="12"/>
        <v>是</v>
      </c>
      <c r="G271" s="322"/>
    </row>
    <row r="272" spans="3:4">
      <c r="C272" s="364"/>
      <c r="D272" s="364"/>
    </row>
    <row r="273" spans="3:4">
      <c r="C273" s="364"/>
      <c r="D273" s="364"/>
    </row>
    <row r="274" spans="3:4">
      <c r="C274" s="364"/>
      <c r="D274" s="364"/>
    </row>
  </sheetData>
  <autoFilter ref="A3:G271"/>
  <mergeCells count="1">
    <mergeCell ref="B1:E1"/>
  </mergeCells>
  <conditionalFormatting sqref="B268">
    <cfRule type="expression" dxfId="1431" priority="10" stopIfTrue="1">
      <formula>"len($A:$A)=3"</formula>
    </cfRule>
  </conditionalFormatting>
  <conditionalFormatting sqref="C268">
    <cfRule type="expression" dxfId="1432" priority="4" stopIfTrue="1">
      <formula>"len($A:$A)=3"</formula>
    </cfRule>
  </conditionalFormatting>
  <conditionalFormatting sqref="D268">
    <cfRule type="expression" dxfId="1433" priority="3" stopIfTrue="1">
      <formula>"len($A:$A)=3"</formula>
    </cfRule>
  </conditionalFormatting>
  <conditionalFormatting sqref="D269">
    <cfRule type="expression" dxfId="1434" priority="1" stopIfTrue="1">
      <formula>"len($A:$A)=3"</formula>
    </cfRule>
  </conditionalFormatting>
  <conditionalFormatting sqref="B269:B270">
    <cfRule type="expression" dxfId="1435" priority="8" stopIfTrue="1">
      <formula>"len($A:$A)=3"</formula>
    </cfRule>
  </conditionalFormatting>
  <conditionalFormatting sqref="C269:C270">
    <cfRule type="expression" dxfId="1436" priority="2" stopIfTrue="1">
      <formula>"len($A:$A)=3"</formula>
    </cfRule>
  </conditionalFormatting>
  <printOptions horizontalCentered="1"/>
  <pageMargins left="0.471527777777778" right="0.393055555555556" top="0.747916666666667" bottom="0.747916666666667" header="0.313888888888889" footer="0.313888888888889"/>
  <pageSetup paperSize="9" scale="75" orientation="portrait"/>
  <headerFooter alignWithMargins="0">
    <oddFooter>&amp;C&amp;16- &amp;P -</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tabColor rgb="FF00B0F0"/>
  </sheetPr>
  <dimension ref="A1:E15"/>
  <sheetViews>
    <sheetView showGridLines="0" showZeros="0" view="pageBreakPreview" zoomScaleNormal="100" zoomScaleSheetLayoutView="100" workbookViewId="0">
      <selection activeCell="B11" sqref="B11"/>
    </sheetView>
  </sheetViews>
  <sheetFormatPr defaultColWidth="9" defaultRowHeight="14.4" outlineLevelCol="4"/>
  <cols>
    <col min="1" max="1" width="52.1111111111111" style="298" customWidth="1"/>
    <col min="2" max="4" width="20.6666666666667" customWidth="1"/>
    <col min="5" max="5" width="3.88888888888889" customWidth="1"/>
  </cols>
  <sheetData>
    <row r="1" s="297" customFormat="1" ht="45" customHeight="1" spans="1:5">
      <c r="A1" s="299" t="s">
        <v>3134</v>
      </c>
      <c r="B1" s="299"/>
      <c r="C1" s="299"/>
      <c r="D1" s="299"/>
      <c r="E1" s="300"/>
    </row>
    <row r="2" ht="20.1" customHeight="1" spans="1:5">
      <c r="A2" s="301"/>
      <c r="B2" s="302"/>
      <c r="C2" s="303"/>
      <c r="D2" s="303" t="s">
        <v>2</v>
      </c>
      <c r="E2" s="298"/>
    </row>
    <row r="3" ht="45" customHeight="1" spans="1:5">
      <c r="A3" s="304" t="s">
        <v>2453</v>
      </c>
      <c r="B3" s="194" t="s">
        <v>130</v>
      </c>
      <c r="C3" s="194" t="s">
        <v>6</v>
      </c>
      <c r="D3" s="194" t="s">
        <v>131</v>
      </c>
      <c r="E3" s="305" t="s">
        <v>8</v>
      </c>
    </row>
    <row r="4" ht="36" customHeight="1" spans="1:5">
      <c r="A4" s="306" t="s">
        <v>2656</v>
      </c>
      <c r="B4" s="307">
        <v>0</v>
      </c>
      <c r="C4" s="307">
        <v>92</v>
      </c>
      <c r="D4" s="308"/>
      <c r="E4" s="309" t="str">
        <f>IF(A4&lt;&gt;"",IF(SUM(B4:C4)&lt;&gt;0,"是","否"),"是")</f>
        <v>是</v>
      </c>
    </row>
    <row r="5" ht="36" customHeight="1" spans="1:5">
      <c r="A5" s="306" t="s">
        <v>2687</v>
      </c>
      <c r="B5" s="307">
        <v>0</v>
      </c>
      <c r="C5" s="307">
        <v>16647</v>
      </c>
      <c r="D5" s="308"/>
      <c r="E5" s="309" t="str">
        <f t="shared" ref="E5:E15" si="0">IF(A5&lt;&gt;"",IF(SUM(B5:C5)&lt;&gt;0,"是","否"),"是")</f>
        <v>是</v>
      </c>
    </row>
    <row r="6" ht="36" customHeight="1" spans="1:5">
      <c r="A6" s="306" t="s">
        <v>2707</v>
      </c>
      <c r="B6" s="307">
        <v>0</v>
      </c>
      <c r="C6" s="307">
        <v>0</v>
      </c>
      <c r="D6" s="308"/>
      <c r="E6" s="309" t="str">
        <f t="shared" si="0"/>
        <v>否</v>
      </c>
    </row>
    <row r="7" ht="36" customHeight="1" spans="1:5">
      <c r="A7" s="310" t="s">
        <v>2719</v>
      </c>
      <c r="B7" s="307">
        <v>20830</v>
      </c>
      <c r="C7" s="307">
        <v>0</v>
      </c>
      <c r="D7" s="308"/>
      <c r="E7" s="311" t="str">
        <f t="shared" si="0"/>
        <v>是</v>
      </c>
    </row>
    <row r="8" ht="36" customHeight="1" spans="1:5">
      <c r="A8" s="306" t="s">
        <v>2810</v>
      </c>
      <c r="B8" s="307">
        <v>0</v>
      </c>
      <c r="C8" s="307">
        <v>114</v>
      </c>
      <c r="D8" s="308"/>
      <c r="E8" s="309" t="str">
        <f t="shared" si="0"/>
        <v>是</v>
      </c>
    </row>
    <row r="9" ht="36" customHeight="1" spans="1:5">
      <c r="A9" s="306" t="s">
        <v>2843</v>
      </c>
      <c r="B9" s="307">
        <v>0</v>
      </c>
      <c r="C9" s="307">
        <v>0</v>
      </c>
      <c r="D9" s="308"/>
      <c r="E9" s="309" t="str">
        <f t="shared" si="0"/>
        <v>否</v>
      </c>
    </row>
    <row r="10" ht="36" customHeight="1" spans="1:5">
      <c r="A10" s="310" t="s">
        <v>2941</v>
      </c>
      <c r="B10" s="307">
        <v>0</v>
      </c>
      <c r="C10" s="307">
        <v>190</v>
      </c>
      <c r="D10" s="308"/>
      <c r="E10" s="311" t="str">
        <f t="shared" si="0"/>
        <v>是</v>
      </c>
    </row>
    <row r="11" ht="36" customHeight="1" spans="1:5">
      <c r="A11" s="306" t="s">
        <v>2948</v>
      </c>
      <c r="B11" s="307">
        <v>6301</v>
      </c>
      <c r="C11" s="307">
        <v>103573</v>
      </c>
      <c r="D11" s="308"/>
      <c r="E11" s="309" t="str">
        <f t="shared" si="0"/>
        <v>是</v>
      </c>
    </row>
    <row r="12" ht="36" customHeight="1" spans="1:5">
      <c r="A12" s="310" t="s">
        <v>2998</v>
      </c>
      <c r="B12" s="307">
        <v>29007</v>
      </c>
      <c r="C12" s="307">
        <v>55497</v>
      </c>
      <c r="D12" s="308"/>
      <c r="E12" s="311" t="str">
        <f t="shared" si="0"/>
        <v>是</v>
      </c>
    </row>
    <row r="13" ht="36" customHeight="1" spans="1:5">
      <c r="A13" s="310" t="s">
        <v>3031</v>
      </c>
      <c r="B13" s="307">
        <v>355</v>
      </c>
      <c r="C13" s="307">
        <v>1000</v>
      </c>
      <c r="D13" s="308"/>
      <c r="E13" s="311" t="str">
        <f t="shared" si="0"/>
        <v>是</v>
      </c>
    </row>
    <row r="14" ht="36" customHeight="1" spans="1:5">
      <c r="A14" s="310" t="s">
        <v>3066</v>
      </c>
      <c r="B14" s="307">
        <v>0</v>
      </c>
      <c r="C14" s="307">
        <v>0</v>
      </c>
      <c r="D14" s="308"/>
      <c r="E14" s="311" t="str">
        <f t="shared" si="0"/>
        <v>否</v>
      </c>
    </row>
    <row r="15" ht="36" customHeight="1" spans="1:5">
      <c r="A15" s="312" t="s">
        <v>3135</v>
      </c>
      <c r="B15" s="313">
        <v>56493</v>
      </c>
      <c r="C15" s="313">
        <v>177112</v>
      </c>
      <c r="D15" s="314"/>
      <c r="E15" s="309" t="str">
        <f t="shared" si="0"/>
        <v>是</v>
      </c>
    </row>
  </sheetData>
  <mergeCells count="1">
    <mergeCell ref="A1:D1"/>
  </mergeCells>
  <conditionalFormatting sqref="E4:E15">
    <cfRule type="cellIs" dxfId="1437" priority="2" stopIfTrue="1" operator="lessThan">
      <formula>0</formula>
    </cfRule>
  </conditionalFormatting>
  <conditionalFormatting sqref="E13:E15">
    <cfRule type="cellIs" dxfId="1438" priority="1" stopIfTrue="1" operator="lessThan">
      <formula>0</formula>
    </cfRule>
  </conditionalFormatting>
  <printOptions horizontalCentered="1"/>
  <pageMargins left="0.471527777777778" right="0.393055555555556" top="0.747916666666667" bottom="0.747916666666667" header="0.313888888888889" footer="0.313888888888889"/>
  <pageSetup paperSize="9" scale="75" orientation="portrait"/>
  <headerFooter alignWithMargins="0">
    <oddFooter>&amp;C&amp;16- &amp;P -</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1">
    <tabColor rgb="FF00B0F0"/>
  </sheetPr>
  <dimension ref="A1:E54"/>
  <sheetViews>
    <sheetView showGridLines="0" showZeros="0" view="pageBreakPreview" zoomScaleNormal="100" zoomScaleSheetLayoutView="100" topLeftCell="A22" workbookViewId="0">
      <selection activeCell="D24" sqref="D24"/>
    </sheetView>
  </sheetViews>
  <sheetFormatPr defaultColWidth="9" defaultRowHeight="15.6" outlineLevelCol="4"/>
  <cols>
    <col min="1" max="1" width="50.7777777777778" style="253" customWidth="1"/>
    <col min="2" max="4" width="20.6666666666667" style="253" customWidth="1"/>
    <col min="5" max="5" width="4.22222222222222" style="253" customWidth="1"/>
    <col min="6" max="6" width="13.7777777777778" style="253"/>
    <col min="7" max="16384" width="9" style="253"/>
  </cols>
  <sheetData>
    <row r="1" ht="45" customHeight="1" spans="1:4">
      <c r="A1" s="190" t="s">
        <v>3136</v>
      </c>
      <c r="B1" s="190"/>
      <c r="C1" s="190"/>
      <c r="D1" s="190"/>
    </row>
    <row r="2" ht="20.1" customHeight="1" spans="1:4">
      <c r="A2" s="274"/>
      <c r="B2" s="275"/>
      <c r="C2" s="276"/>
      <c r="D2" s="277" t="s">
        <v>3137</v>
      </c>
    </row>
    <row r="3" ht="45" customHeight="1" spans="1:5">
      <c r="A3" s="222" t="s">
        <v>3138</v>
      </c>
      <c r="B3" s="278" t="s">
        <v>5</v>
      </c>
      <c r="C3" s="278" t="s">
        <v>6</v>
      </c>
      <c r="D3" s="278" t="s">
        <v>7</v>
      </c>
      <c r="E3" s="253" t="s">
        <v>8</v>
      </c>
    </row>
    <row r="4" ht="36" customHeight="1" spans="1:5">
      <c r="A4" s="196" t="s">
        <v>3139</v>
      </c>
      <c r="B4" s="279">
        <v>29115</v>
      </c>
      <c r="C4" s="279">
        <v>20705</v>
      </c>
      <c r="D4" s="198">
        <v>-0.289</v>
      </c>
      <c r="E4" s="280" t="str">
        <f t="shared" ref="E4:E41" si="0">IF(A4&lt;&gt;"",IF(SUM(B4:C4)&lt;&gt;0,"是","否"),"是")</f>
        <v>是</v>
      </c>
    </row>
    <row r="5" ht="36" hidden="1" customHeight="1" spans="1:5">
      <c r="A5" s="267" t="s">
        <v>3140</v>
      </c>
      <c r="B5" s="281"/>
      <c r="C5" s="282"/>
      <c r="D5" s="283"/>
      <c r="E5" s="280" t="str">
        <f t="shared" si="0"/>
        <v>否</v>
      </c>
    </row>
    <row r="6" ht="36" hidden="1" customHeight="1" spans="1:5">
      <c r="A6" s="267" t="s">
        <v>3141</v>
      </c>
      <c r="B6" s="281"/>
      <c r="C6" s="281"/>
      <c r="D6" s="283"/>
      <c r="E6" s="280" t="str">
        <f t="shared" si="0"/>
        <v>否</v>
      </c>
    </row>
    <row r="7" ht="36" customHeight="1" spans="1:5">
      <c r="A7" s="267" t="s">
        <v>3142</v>
      </c>
      <c r="B7" s="284"/>
      <c r="C7" s="282">
        <v>316</v>
      </c>
      <c r="D7" s="283"/>
      <c r="E7" s="280" t="str">
        <f t="shared" si="0"/>
        <v>是</v>
      </c>
    </row>
    <row r="8" ht="36" hidden="1" customHeight="1" spans="1:5">
      <c r="A8" s="267" t="s">
        <v>3143</v>
      </c>
      <c r="B8" s="281"/>
      <c r="C8" s="282"/>
      <c r="D8" s="283"/>
      <c r="E8" s="280" t="str">
        <f t="shared" si="0"/>
        <v>否</v>
      </c>
    </row>
    <row r="9" ht="36" customHeight="1" spans="1:5">
      <c r="A9" s="267" t="s">
        <v>3144</v>
      </c>
      <c r="B9" s="284"/>
      <c r="C9" s="282">
        <v>782</v>
      </c>
      <c r="D9" s="283"/>
      <c r="E9" s="280" t="str">
        <f t="shared" si="0"/>
        <v>是</v>
      </c>
    </row>
    <row r="10" ht="36" hidden="1" customHeight="1" spans="1:5">
      <c r="A10" s="267" t="s">
        <v>3145</v>
      </c>
      <c r="B10" s="281"/>
      <c r="C10" s="282"/>
      <c r="D10" s="283"/>
      <c r="E10" s="280" t="str">
        <f t="shared" si="0"/>
        <v>否</v>
      </c>
    </row>
    <row r="11" ht="36" hidden="1" customHeight="1" spans="1:5">
      <c r="A11" s="267" t="s">
        <v>3146</v>
      </c>
      <c r="B11" s="281"/>
      <c r="C11" s="282"/>
      <c r="D11" s="283"/>
      <c r="E11" s="280" t="str">
        <f t="shared" si="0"/>
        <v>否</v>
      </c>
    </row>
    <row r="12" ht="36" hidden="1" customHeight="1" spans="1:5">
      <c r="A12" s="267" t="s">
        <v>3147</v>
      </c>
      <c r="B12" s="281"/>
      <c r="C12" s="282"/>
      <c r="D12" s="283"/>
      <c r="E12" s="280" t="str">
        <f t="shared" si="0"/>
        <v>否</v>
      </c>
    </row>
    <row r="13" ht="36" hidden="1" customHeight="1" spans="1:5">
      <c r="A13" s="267" t="s">
        <v>3148</v>
      </c>
      <c r="B13" s="285"/>
      <c r="C13" s="281"/>
      <c r="D13" s="283"/>
      <c r="E13" s="280" t="str">
        <f t="shared" si="0"/>
        <v>否</v>
      </c>
    </row>
    <row r="14" ht="36" hidden="1" customHeight="1" spans="1:5">
      <c r="A14" s="267" t="s">
        <v>3149</v>
      </c>
      <c r="B14" s="285"/>
      <c r="C14" s="282"/>
      <c r="D14" s="283"/>
      <c r="E14" s="280" t="str">
        <f t="shared" si="0"/>
        <v>否</v>
      </c>
    </row>
    <row r="15" ht="36" hidden="1" customHeight="1" spans="1:5">
      <c r="A15" s="267" t="s">
        <v>3150</v>
      </c>
      <c r="B15" s="285"/>
      <c r="C15" s="286"/>
      <c r="D15" s="283"/>
      <c r="E15" s="280" t="str">
        <f t="shared" si="0"/>
        <v>否</v>
      </c>
    </row>
    <row r="16" ht="36" hidden="1" customHeight="1" spans="1:5">
      <c r="A16" s="267" t="s">
        <v>3151</v>
      </c>
      <c r="B16" s="285"/>
      <c r="C16" s="286"/>
      <c r="D16" s="283"/>
      <c r="E16" s="280" t="str">
        <f t="shared" si="0"/>
        <v>否</v>
      </c>
    </row>
    <row r="17" ht="36" hidden="1" customHeight="1" spans="1:5">
      <c r="A17" s="267" t="s">
        <v>3152</v>
      </c>
      <c r="B17" s="281"/>
      <c r="C17" s="282"/>
      <c r="D17" s="283"/>
      <c r="E17" s="280" t="str">
        <f t="shared" si="0"/>
        <v>否</v>
      </c>
    </row>
    <row r="18" ht="36" hidden="1" customHeight="1" spans="1:5">
      <c r="A18" s="267" t="s">
        <v>3153</v>
      </c>
      <c r="B18" s="285"/>
      <c r="C18" s="286"/>
      <c r="D18" s="283"/>
      <c r="E18" s="280" t="str">
        <f t="shared" si="0"/>
        <v>否</v>
      </c>
    </row>
    <row r="19" ht="36" hidden="1" customHeight="1" spans="1:5">
      <c r="A19" s="267" t="s">
        <v>3154</v>
      </c>
      <c r="B19" s="285"/>
      <c r="C19" s="286"/>
      <c r="D19" s="283"/>
      <c r="E19" s="280" t="str">
        <f t="shared" si="0"/>
        <v>否</v>
      </c>
    </row>
    <row r="20" ht="36" hidden="1" customHeight="1" spans="1:5">
      <c r="A20" s="267" t="s">
        <v>3155</v>
      </c>
      <c r="B20" s="287"/>
      <c r="C20" s="288"/>
      <c r="D20" s="289" t="str">
        <f>IF(B20&gt;0,C20/B20-1,IF(B20&lt;0,-(C20/B20-1),""))</f>
        <v/>
      </c>
      <c r="E20" s="280" t="str">
        <f t="shared" si="0"/>
        <v>否</v>
      </c>
    </row>
    <row r="21" ht="36" hidden="1" customHeight="1" spans="1:5">
      <c r="A21" s="267" t="s">
        <v>3156</v>
      </c>
      <c r="B21" s="285"/>
      <c r="C21" s="282"/>
      <c r="D21" s="283"/>
      <c r="E21" s="280" t="str">
        <f t="shared" si="0"/>
        <v>否</v>
      </c>
    </row>
    <row r="22" ht="36" customHeight="1" spans="1:5">
      <c r="A22" s="267" t="s">
        <v>3157</v>
      </c>
      <c r="B22" s="285">
        <v>29115</v>
      </c>
      <c r="C22" s="282">
        <v>19607</v>
      </c>
      <c r="D22" s="283">
        <v>-0.327</v>
      </c>
      <c r="E22" s="280" t="str">
        <f t="shared" si="0"/>
        <v>是</v>
      </c>
    </row>
    <row r="23" ht="36" customHeight="1" spans="1:5">
      <c r="A23" s="196" t="s">
        <v>3158</v>
      </c>
      <c r="B23" s="279">
        <v>717</v>
      </c>
      <c r="C23" s="279">
        <v>12</v>
      </c>
      <c r="D23" s="198">
        <v>-0.983</v>
      </c>
      <c r="E23" s="280" t="str">
        <f t="shared" si="0"/>
        <v>是</v>
      </c>
    </row>
    <row r="24" ht="36" customHeight="1" spans="1:5">
      <c r="A24" s="206" t="s">
        <v>3159</v>
      </c>
      <c r="B24" s="285"/>
      <c r="C24" s="282">
        <v>12</v>
      </c>
      <c r="D24" s="283"/>
      <c r="E24" s="280" t="str">
        <f t="shared" si="0"/>
        <v>是</v>
      </c>
    </row>
    <row r="25" ht="36" hidden="1" customHeight="1" spans="1:5">
      <c r="A25" s="206" t="s">
        <v>3160</v>
      </c>
      <c r="B25" s="285"/>
      <c r="C25" s="282"/>
      <c r="D25" s="283"/>
      <c r="E25" s="280" t="str">
        <f t="shared" si="0"/>
        <v>否</v>
      </c>
    </row>
    <row r="26" ht="36" hidden="1" customHeight="1" spans="1:5">
      <c r="A26" s="206" t="s">
        <v>3161</v>
      </c>
      <c r="B26" s="285"/>
      <c r="C26" s="282"/>
      <c r="D26" s="283"/>
      <c r="E26" s="280" t="str">
        <f t="shared" si="0"/>
        <v>否</v>
      </c>
    </row>
    <row r="27" ht="36" customHeight="1" spans="1:5">
      <c r="A27" s="206" t="s">
        <v>3162</v>
      </c>
      <c r="B27" s="285">
        <v>717</v>
      </c>
      <c r="C27" s="282"/>
      <c r="D27" s="283"/>
      <c r="E27" s="280" t="str">
        <f t="shared" si="0"/>
        <v>是</v>
      </c>
    </row>
    <row r="28" ht="36" customHeight="1" spans="1:5">
      <c r="A28" s="196" t="s">
        <v>3163</v>
      </c>
      <c r="B28" s="279">
        <v>49729</v>
      </c>
      <c r="C28" s="279">
        <v>34673</v>
      </c>
      <c r="D28" s="198">
        <v>-0.303</v>
      </c>
      <c r="E28" s="280" t="str">
        <f t="shared" si="0"/>
        <v>是</v>
      </c>
    </row>
    <row r="29" ht="36" customHeight="1" spans="1:5">
      <c r="A29" s="206" t="s">
        <v>3164</v>
      </c>
      <c r="B29" s="285">
        <v>48493</v>
      </c>
      <c r="C29" s="282"/>
      <c r="D29" s="283"/>
      <c r="E29" s="280" t="str">
        <f t="shared" si="0"/>
        <v>是</v>
      </c>
    </row>
    <row r="30" ht="36" hidden="1" customHeight="1" spans="1:5">
      <c r="A30" s="206" t="s">
        <v>3165</v>
      </c>
      <c r="B30" s="281"/>
      <c r="C30" s="282"/>
      <c r="D30" s="283"/>
      <c r="E30" s="280" t="str">
        <f t="shared" si="0"/>
        <v>否</v>
      </c>
    </row>
    <row r="31" ht="36" customHeight="1" spans="1:5">
      <c r="A31" s="206" t="s">
        <v>3166</v>
      </c>
      <c r="B31" s="285">
        <v>1236</v>
      </c>
      <c r="C31" s="282">
        <v>34673</v>
      </c>
      <c r="D31" s="283">
        <v>27.053</v>
      </c>
      <c r="E31" s="280" t="str">
        <f t="shared" si="0"/>
        <v>是</v>
      </c>
    </row>
    <row r="32" ht="36" hidden="1" customHeight="1" spans="1:5">
      <c r="A32" s="196" t="s">
        <v>3167</v>
      </c>
      <c r="B32" s="279"/>
      <c r="C32" s="279"/>
      <c r="D32" s="198"/>
      <c r="E32" s="280" t="str">
        <f t="shared" si="0"/>
        <v>否</v>
      </c>
    </row>
    <row r="33" ht="36" hidden="1" customHeight="1" spans="1:5">
      <c r="A33" s="206" t="s">
        <v>3168</v>
      </c>
      <c r="B33" s="281"/>
      <c r="C33" s="290"/>
      <c r="D33" s="283"/>
      <c r="E33" s="280" t="str">
        <f t="shared" si="0"/>
        <v>否</v>
      </c>
    </row>
    <row r="34" ht="36" hidden="1" customHeight="1" spans="1:5">
      <c r="A34" s="206" t="s">
        <v>3169</v>
      </c>
      <c r="B34" s="285"/>
      <c r="C34" s="290"/>
      <c r="D34" s="283"/>
      <c r="E34" s="280" t="str">
        <f t="shared" si="0"/>
        <v>否</v>
      </c>
    </row>
    <row r="35" ht="36" hidden="1" customHeight="1" spans="1:5">
      <c r="A35" s="206" t="s">
        <v>3170</v>
      </c>
      <c r="B35" s="285"/>
      <c r="C35" s="286"/>
      <c r="D35" s="283"/>
      <c r="E35" s="280" t="str">
        <f t="shared" si="0"/>
        <v>否</v>
      </c>
    </row>
    <row r="36" ht="36" customHeight="1" spans="1:5">
      <c r="A36" s="196" t="s">
        <v>3171</v>
      </c>
      <c r="B36" s="291">
        <v>141716</v>
      </c>
      <c r="C36" s="292">
        <v>9267</v>
      </c>
      <c r="D36" s="198">
        <v>-0.935</v>
      </c>
      <c r="E36" s="280" t="str">
        <f t="shared" si="0"/>
        <v>是</v>
      </c>
    </row>
    <row r="37" ht="36" customHeight="1" spans="1:5">
      <c r="A37" s="293" t="s">
        <v>3172</v>
      </c>
      <c r="B37" s="279">
        <v>221277</v>
      </c>
      <c r="C37" s="279">
        <v>64657</v>
      </c>
      <c r="D37" s="198">
        <v>-0.708</v>
      </c>
      <c r="E37" s="280" t="str">
        <f t="shared" si="0"/>
        <v>是</v>
      </c>
    </row>
    <row r="38" ht="36" customHeight="1" spans="1:5">
      <c r="A38" s="294" t="s">
        <v>61</v>
      </c>
      <c r="B38" s="281">
        <v>293</v>
      </c>
      <c r="C38" s="290">
        <v>293</v>
      </c>
      <c r="D38" s="198"/>
      <c r="E38" s="280" t="str">
        <f t="shared" si="0"/>
        <v>是</v>
      </c>
    </row>
    <row r="39" ht="36" customHeight="1" spans="1:5">
      <c r="A39" s="247" t="s">
        <v>3173</v>
      </c>
      <c r="B39" s="279">
        <v>730</v>
      </c>
      <c r="C39" s="292">
        <v>28484</v>
      </c>
      <c r="D39" s="198"/>
      <c r="E39" s="280" t="str">
        <f t="shared" si="0"/>
        <v>是</v>
      </c>
    </row>
    <row r="40" ht="36" hidden="1" customHeight="1" spans="1:5">
      <c r="A40" s="294" t="s">
        <v>3174</v>
      </c>
      <c r="B40" s="287"/>
      <c r="C40" s="295"/>
      <c r="D40" s="296"/>
      <c r="E40" s="280" t="str">
        <f t="shared" si="0"/>
        <v>否</v>
      </c>
    </row>
    <row r="41" ht="36" customHeight="1" spans="1:5">
      <c r="A41" s="293" t="s">
        <v>68</v>
      </c>
      <c r="B41" s="279">
        <v>222300</v>
      </c>
      <c r="C41" s="279">
        <v>93434</v>
      </c>
      <c r="D41" s="198"/>
      <c r="E41" s="280" t="str">
        <f t="shared" si="0"/>
        <v>是</v>
      </c>
    </row>
    <row r="42" spans="2:2">
      <c r="B42" s="273"/>
    </row>
    <row r="43" spans="2:3">
      <c r="B43" s="273"/>
      <c r="C43" s="273"/>
    </row>
    <row r="44" spans="2:2">
      <c r="B44" s="273"/>
    </row>
    <row r="45" spans="2:3">
      <c r="B45" s="273"/>
      <c r="C45" s="273"/>
    </row>
    <row r="46" spans="2:2">
      <c r="B46" s="273"/>
    </row>
    <row r="47" spans="2:2">
      <c r="B47" s="273"/>
    </row>
    <row r="48" spans="2:3">
      <c r="B48" s="273"/>
      <c r="C48" s="273"/>
    </row>
    <row r="49" spans="2:2">
      <c r="B49" s="273"/>
    </row>
    <row r="50" spans="2:2">
      <c r="B50" s="273"/>
    </row>
    <row r="51" spans="2:2">
      <c r="B51" s="273"/>
    </row>
    <row r="52" spans="2:2">
      <c r="B52" s="273"/>
    </row>
    <row r="53" spans="2:3">
      <c r="B53" s="273"/>
      <c r="C53" s="273"/>
    </row>
    <row r="54" spans="2:2">
      <c r="B54" s="273"/>
    </row>
  </sheetData>
  <autoFilter ref="A3:E41">
    <filterColumn colId="4">
      <customFilters>
        <customFilter operator="equal" val="是"/>
      </customFilters>
    </filterColumn>
  </autoFilter>
  <mergeCells count="1">
    <mergeCell ref="A1:D1"/>
  </mergeCells>
  <conditionalFormatting sqref="E3:F4 F5:F39 E5:E41">
    <cfRule type="cellIs" dxfId="1439" priority="2" stopIfTrue="1" operator="lessThanOrEqual">
      <formula>-1</formula>
    </cfRule>
  </conditionalFormatting>
  <conditionalFormatting sqref="E4:F4 F5:F7 E5:E41">
    <cfRule type="cellIs" dxfId="1440" priority="1" stopIfTrue="1" operator="lessThanOrEqual">
      <formula>-1</formula>
    </cfRule>
  </conditionalFormatting>
  <printOptions horizontalCentered="1"/>
  <pageMargins left="0.471527777777778" right="0.393055555555556" top="0.747916666666667" bottom="0.747916666666667" header="0.313888888888889" footer="0.313888888888889"/>
  <pageSetup paperSize="9" scale="75" orientation="portrait"/>
  <headerFooter alignWithMargins="0">
    <oddFooter>&amp;C&amp;16- &amp;P -</oddFooter>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1">
    <tabColor rgb="FF00B0F0"/>
  </sheetPr>
  <dimension ref="A1:E42"/>
  <sheetViews>
    <sheetView showGridLines="0" showZeros="0" view="pageBreakPreview" zoomScaleNormal="100" zoomScaleSheetLayoutView="100" topLeftCell="A8" workbookViewId="0">
      <selection activeCell="D17" sqref="D17"/>
    </sheetView>
  </sheetViews>
  <sheetFormatPr defaultColWidth="9" defaultRowHeight="15.6" outlineLevelCol="4"/>
  <cols>
    <col min="1" max="1" width="50.7777777777778" style="215" customWidth="1"/>
    <col min="2" max="2" width="20.6666666666667" style="215" customWidth="1"/>
    <col min="3" max="3" width="20.6666666666667" style="253" customWidth="1"/>
    <col min="4" max="4" width="20.6666666666667" style="215" customWidth="1"/>
    <col min="5" max="5" width="4.77777777777778" style="215" customWidth="1"/>
    <col min="6" max="16384" width="9" style="215"/>
  </cols>
  <sheetData>
    <row r="1" ht="45" customHeight="1" spans="1:5">
      <c r="A1" s="254" t="s">
        <v>3175</v>
      </c>
      <c r="B1" s="254"/>
      <c r="C1" s="254"/>
      <c r="D1" s="254"/>
      <c r="E1" s="255"/>
    </row>
    <row r="2" ht="20.1" customHeight="1" spans="1:5">
      <c r="A2" s="256"/>
      <c r="B2" s="256"/>
      <c r="C2" s="256"/>
      <c r="D2" s="257" t="s">
        <v>2</v>
      </c>
      <c r="E2" s="258"/>
    </row>
    <row r="3" ht="45" customHeight="1" spans="1:5">
      <c r="A3" s="259" t="s">
        <v>4</v>
      </c>
      <c r="B3" s="194" t="s">
        <v>5</v>
      </c>
      <c r="C3" s="194" t="s">
        <v>6</v>
      </c>
      <c r="D3" s="194" t="s">
        <v>7</v>
      </c>
      <c r="E3" s="260" t="s">
        <v>8</v>
      </c>
    </row>
    <row r="4" ht="35.1" customHeight="1" spans="1:5">
      <c r="A4" s="196" t="s">
        <v>3176</v>
      </c>
      <c r="B4" s="261">
        <v>362</v>
      </c>
      <c r="C4" s="261">
        <v>534</v>
      </c>
      <c r="D4" s="198">
        <v>0.475</v>
      </c>
      <c r="E4" s="262" t="str">
        <f t="shared" ref="E4:E29" si="0">IF(A4&lt;&gt;"",IF(SUM(B4:C4)&lt;&gt;0,"是","否"),"是")</f>
        <v>是</v>
      </c>
    </row>
    <row r="5" ht="35.1" hidden="1" customHeight="1" spans="1:5">
      <c r="A5" s="200" t="s">
        <v>3177</v>
      </c>
      <c r="B5" s="263"/>
      <c r="C5" s="263"/>
      <c r="D5" s="233"/>
      <c r="E5" s="262" t="str">
        <f t="shared" si="0"/>
        <v>否</v>
      </c>
    </row>
    <row r="6" ht="35.1" customHeight="1" spans="1:5">
      <c r="A6" s="200" t="s">
        <v>3178</v>
      </c>
      <c r="B6" s="263">
        <v>3</v>
      </c>
      <c r="C6" s="263">
        <v>8</v>
      </c>
      <c r="D6" s="233">
        <v>1.667</v>
      </c>
      <c r="E6" s="262" t="str">
        <f t="shared" si="0"/>
        <v>是</v>
      </c>
    </row>
    <row r="7" ht="35.1" customHeight="1" spans="1:5">
      <c r="A7" s="200" t="s">
        <v>3179</v>
      </c>
      <c r="B7" s="263">
        <v>359</v>
      </c>
      <c r="C7" s="263">
        <v>507</v>
      </c>
      <c r="D7" s="233">
        <v>0.412</v>
      </c>
      <c r="E7" s="262" t="str">
        <f t="shared" si="0"/>
        <v>是</v>
      </c>
    </row>
    <row r="8" ht="35.1" customHeight="1" spans="1:5">
      <c r="A8" s="264" t="s">
        <v>3180</v>
      </c>
      <c r="B8" s="263"/>
      <c r="C8" s="263">
        <v>19</v>
      </c>
      <c r="D8" s="233"/>
      <c r="E8" s="262"/>
    </row>
    <row r="9" ht="35.1" hidden="1" customHeight="1" spans="1:5">
      <c r="A9" s="200" t="s">
        <v>3181</v>
      </c>
      <c r="B9" s="263"/>
      <c r="C9" s="263"/>
      <c r="D9" s="233"/>
      <c r="E9" s="262" t="str">
        <f t="shared" si="0"/>
        <v>否</v>
      </c>
    </row>
    <row r="10" ht="35.1" hidden="1" customHeight="1" spans="1:5">
      <c r="A10" s="200" t="s">
        <v>3182</v>
      </c>
      <c r="B10" s="265"/>
      <c r="C10" s="265"/>
      <c r="D10" s="228" t="str">
        <f>IF(B10&gt;0,C10/B10-1,IF(B10&lt;0,-(C10/B10-1),""))</f>
        <v/>
      </c>
      <c r="E10" s="262" t="str">
        <f t="shared" si="0"/>
        <v>否</v>
      </c>
    </row>
    <row r="11" ht="35.1" hidden="1" customHeight="1" spans="1:5">
      <c r="A11" s="200" t="s">
        <v>3183</v>
      </c>
      <c r="B11" s="263"/>
      <c r="C11" s="263"/>
      <c r="D11" s="233"/>
      <c r="E11" s="262" t="str">
        <f t="shared" si="0"/>
        <v>否</v>
      </c>
    </row>
    <row r="12" ht="35.1" customHeight="1" spans="1:5">
      <c r="A12" s="196" t="s">
        <v>3184</v>
      </c>
      <c r="B12" s="266">
        <v>1189</v>
      </c>
      <c r="C12" s="266">
        <v>7123</v>
      </c>
      <c r="D12" s="244">
        <v>4.991</v>
      </c>
      <c r="E12" s="262" t="str">
        <f t="shared" si="0"/>
        <v>是</v>
      </c>
    </row>
    <row r="13" ht="35.1" hidden="1" customHeight="1" spans="1:5">
      <c r="A13" s="200" t="s">
        <v>3185</v>
      </c>
      <c r="B13" s="263"/>
      <c r="C13" s="263"/>
      <c r="D13" s="233"/>
      <c r="E13" s="262" t="str">
        <f t="shared" si="0"/>
        <v>否</v>
      </c>
    </row>
    <row r="14" ht="35.1" hidden="1" customHeight="1" spans="1:5">
      <c r="A14" s="200" t="s">
        <v>3186</v>
      </c>
      <c r="B14" s="263"/>
      <c r="C14" s="263"/>
      <c r="D14" s="233"/>
      <c r="E14" s="262" t="str">
        <f t="shared" si="0"/>
        <v>否</v>
      </c>
    </row>
    <row r="15" ht="35.1" hidden="1" customHeight="1" spans="1:5">
      <c r="A15" s="200" t="s">
        <v>3187</v>
      </c>
      <c r="B15" s="265"/>
      <c r="C15" s="265"/>
      <c r="D15" s="228" t="str">
        <f>IF(B15&gt;0,C15/B15-1,IF(B15&lt;0,-(C15/B15-1),""))</f>
        <v/>
      </c>
      <c r="E15" s="262" t="str">
        <f t="shared" si="0"/>
        <v>否</v>
      </c>
    </row>
    <row r="16" ht="35.1" hidden="1" customHeight="1" spans="1:5">
      <c r="A16" s="200" t="s">
        <v>3188</v>
      </c>
      <c r="B16" s="265"/>
      <c r="C16" s="265"/>
      <c r="D16" s="228" t="str">
        <f>IF(B16&gt;0,C16/B16-1,IF(B16&lt;0,-(C16/B16-1),""))</f>
        <v/>
      </c>
      <c r="E16" s="262" t="str">
        <f t="shared" si="0"/>
        <v>否</v>
      </c>
    </row>
    <row r="17" ht="35.1" customHeight="1" spans="1:5">
      <c r="A17" s="200" t="s">
        <v>3189</v>
      </c>
      <c r="B17" s="263">
        <v>1189</v>
      </c>
      <c r="C17" s="263">
        <v>7123</v>
      </c>
      <c r="D17" s="233">
        <v>4.991</v>
      </c>
      <c r="E17" s="262" t="str">
        <f t="shared" si="0"/>
        <v>是</v>
      </c>
    </row>
    <row r="18" s="252" customFormat="1" ht="35.1" hidden="1" customHeight="1" spans="1:5">
      <c r="A18" s="196" t="s">
        <v>3190</v>
      </c>
      <c r="B18" s="266"/>
      <c r="C18" s="266"/>
      <c r="D18" s="244"/>
      <c r="E18" s="262" t="str">
        <f t="shared" si="0"/>
        <v>否</v>
      </c>
    </row>
    <row r="19" ht="35.1" hidden="1" customHeight="1" spans="1:5">
      <c r="A19" s="200" t="s">
        <v>3191</v>
      </c>
      <c r="B19" s="263"/>
      <c r="C19" s="263"/>
      <c r="D19" s="244"/>
      <c r="E19" s="262" t="str">
        <f t="shared" si="0"/>
        <v>否</v>
      </c>
    </row>
    <row r="20" ht="35.1" hidden="1" customHeight="1" spans="1:5">
      <c r="A20" s="196" t="s">
        <v>3192</v>
      </c>
      <c r="B20" s="266"/>
      <c r="C20" s="266"/>
      <c r="D20" s="244"/>
      <c r="E20" s="262" t="str">
        <f t="shared" si="0"/>
        <v>否</v>
      </c>
    </row>
    <row r="21" ht="35.1" hidden="1" customHeight="1" spans="1:5">
      <c r="A21" s="267" t="s">
        <v>3193</v>
      </c>
      <c r="B21" s="263"/>
      <c r="C21" s="263"/>
      <c r="D21" s="233"/>
      <c r="E21" s="262" t="str">
        <f t="shared" si="0"/>
        <v>否</v>
      </c>
    </row>
    <row r="22" ht="35.1" customHeight="1" spans="1:5">
      <c r="A22" s="196" t="s">
        <v>3194</v>
      </c>
      <c r="B22" s="266">
        <v>436</v>
      </c>
      <c r="C22" s="266">
        <v>6698</v>
      </c>
      <c r="D22" s="244">
        <v>14.362</v>
      </c>
      <c r="E22" s="262" t="str">
        <f t="shared" si="0"/>
        <v>是</v>
      </c>
    </row>
    <row r="23" ht="35.1" customHeight="1" spans="1:5">
      <c r="A23" s="200" t="s">
        <v>3195</v>
      </c>
      <c r="B23" s="263">
        <v>436</v>
      </c>
      <c r="C23" s="263">
        <v>6698</v>
      </c>
      <c r="D23" s="233">
        <v>14.362</v>
      </c>
      <c r="E23" s="262" t="str">
        <f t="shared" si="0"/>
        <v>是</v>
      </c>
    </row>
    <row r="24" ht="35.1" customHeight="1" spans="1:5">
      <c r="A24" s="245" t="s">
        <v>3196</v>
      </c>
      <c r="B24" s="266">
        <v>1987</v>
      </c>
      <c r="C24" s="266">
        <v>14355</v>
      </c>
      <c r="D24" s="244">
        <v>6.224</v>
      </c>
      <c r="E24" s="262" t="str">
        <f t="shared" si="0"/>
        <v>是</v>
      </c>
    </row>
    <row r="25" ht="35.1" customHeight="1" spans="1:5">
      <c r="A25" s="268" t="s">
        <v>121</v>
      </c>
      <c r="B25" s="266">
        <v>191829</v>
      </c>
      <c r="C25" s="266">
        <v>79079</v>
      </c>
      <c r="D25" s="244"/>
      <c r="E25" s="262" t="str">
        <f t="shared" si="0"/>
        <v>是</v>
      </c>
    </row>
    <row r="26" ht="35.1" hidden="1" customHeight="1" spans="1:5">
      <c r="A26" s="269" t="s">
        <v>3197</v>
      </c>
      <c r="B26" s="265"/>
      <c r="C26" s="265"/>
      <c r="D26" s="270"/>
      <c r="E26" s="262" t="str">
        <f t="shared" si="0"/>
        <v>否</v>
      </c>
    </row>
    <row r="27" ht="35.1" customHeight="1" spans="1:5">
      <c r="A27" s="271" t="s">
        <v>3198</v>
      </c>
      <c r="B27" s="263">
        <v>191829</v>
      </c>
      <c r="C27" s="263">
        <v>79079</v>
      </c>
      <c r="D27" s="244"/>
      <c r="E27" s="262" t="str">
        <f t="shared" si="0"/>
        <v>是</v>
      </c>
    </row>
    <row r="28" ht="35.1" customHeight="1" spans="1:5">
      <c r="A28" s="272" t="s">
        <v>3199</v>
      </c>
      <c r="B28" s="266">
        <v>28484</v>
      </c>
      <c r="C28" s="266"/>
      <c r="D28" s="244"/>
      <c r="E28" s="262" t="str">
        <f t="shared" si="0"/>
        <v>是</v>
      </c>
    </row>
    <row r="29" ht="35.1" customHeight="1" spans="1:5">
      <c r="A29" s="207" t="s">
        <v>128</v>
      </c>
      <c r="B29" s="266">
        <v>222300</v>
      </c>
      <c r="C29" s="266">
        <v>93434</v>
      </c>
      <c r="D29" s="244"/>
      <c r="E29" s="262" t="str">
        <f t="shared" si="0"/>
        <v>是</v>
      </c>
    </row>
    <row r="30" spans="2:2">
      <c r="B30" s="250"/>
    </row>
    <row r="31" spans="2:3">
      <c r="B31" s="250"/>
      <c r="C31" s="273"/>
    </row>
    <row r="32" spans="2:2">
      <c r="B32" s="250"/>
    </row>
    <row r="33" spans="2:3">
      <c r="B33" s="250"/>
      <c r="C33" s="273"/>
    </row>
    <row r="34" spans="2:2">
      <c r="B34" s="250"/>
    </row>
    <row r="35" spans="2:2">
      <c r="B35" s="250"/>
    </row>
    <row r="36" spans="2:3">
      <c r="B36" s="250"/>
      <c r="C36" s="273"/>
    </row>
    <row r="37" spans="2:2">
      <c r="B37" s="250"/>
    </row>
    <row r="38" spans="2:2">
      <c r="B38" s="250"/>
    </row>
    <row r="39" spans="2:2">
      <c r="B39" s="250"/>
    </row>
    <row r="40" spans="2:2">
      <c r="B40" s="250"/>
    </row>
    <row r="41" spans="2:3">
      <c r="B41" s="250"/>
      <c r="C41" s="273"/>
    </row>
    <row r="42" spans="2:2">
      <c r="B42" s="250"/>
    </row>
  </sheetData>
  <autoFilter ref="A3:E29">
    <filterColumn colId="4">
      <customFilters>
        <customFilter operator="equal" val=""/>
        <customFilter operator="equal" val="是"/>
      </customFilters>
    </filterColumn>
  </autoFilter>
  <mergeCells count="1">
    <mergeCell ref="A1:D1"/>
  </mergeCells>
  <conditionalFormatting sqref="E30">
    <cfRule type="cellIs" dxfId="1441" priority="3" stopIfTrue="1" operator="lessThanOrEqual">
      <formula>-1</formula>
    </cfRule>
  </conditionalFormatting>
  <conditionalFormatting sqref="D5:D29">
    <cfRule type="cellIs" dxfId="1442" priority="1" stopIfTrue="1" operator="lessThanOrEqual">
      <formula>-1</formula>
    </cfRule>
  </conditionalFormatting>
  <conditionalFormatting sqref="E3:E30">
    <cfRule type="cellIs" dxfId="1443" priority="4" stopIfTrue="1" operator="lessThanOrEqual">
      <formula>-1</formula>
    </cfRule>
  </conditionalFormatting>
  <printOptions horizontalCentered="1"/>
  <pageMargins left="0.471527777777778" right="0.393055555555556" top="0.747916666666667" bottom="0.747916666666667" header="0.313888888888889" footer="0.313888888888889"/>
  <pageSetup paperSize="9" scale="74" orientation="portrait"/>
  <headerFooter alignWithMargins="0">
    <oddFooter>&amp;C&amp;16- &amp;P -</oddFooter>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1">
    <tabColor rgb="FF00B0F0"/>
  </sheetPr>
  <dimension ref="A1:E48"/>
  <sheetViews>
    <sheetView showGridLines="0" showZeros="0" view="pageBreakPreview" zoomScaleNormal="100" zoomScaleSheetLayoutView="100" workbookViewId="0">
      <selection activeCell="D27" sqref="D27"/>
    </sheetView>
  </sheetViews>
  <sheetFormatPr defaultColWidth="9" defaultRowHeight="20.4" outlineLevelCol="4"/>
  <cols>
    <col min="1" max="1" width="52.6666666666667" style="215" customWidth="1"/>
    <col min="2" max="2" width="20.6666666666667" style="215" customWidth="1"/>
    <col min="3" max="3" width="20.6666666666667" style="216" customWidth="1"/>
    <col min="4" max="4" width="20.6666666666667" style="215" customWidth="1"/>
    <col min="5" max="5" width="4.44444444444444" style="215" customWidth="1"/>
    <col min="6" max="16384" width="9" style="215"/>
  </cols>
  <sheetData>
    <row r="1" ht="45" customHeight="1" spans="1:4">
      <c r="A1" s="217" t="s">
        <v>3200</v>
      </c>
      <c r="B1" s="217"/>
      <c r="C1" s="218"/>
      <c r="D1" s="217"/>
    </row>
    <row r="2" ht="20.1" customHeight="1" spans="1:4">
      <c r="A2" s="219"/>
      <c r="B2" s="219"/>
      <c r="C2" s="220"/>
      <c r="D2" s="221" t="s">
        <v>2</v>
      </c>
    </row>
    <row r="3" ht="45" customHeight="1" spans="1:5">
      <c r="A3" s="222" t="s">
        <v>3138</v>
      </c>
      <c r="B3" s="194" t="s">
        <v>5</v>
      </c>
      <c r="C3" s="194" t="s">
        <v>6</v>
      </c>
      <c r="D3" s="194" t="s">
        <v>7</v>
      </c>
      <c r="E3" s="215" t="s">
        <v>8</v>
      </c>
    </row>
    <row r="4" ht="36" customHeight="1" spans="1:5">
      <c r="A4" s="196" t="s">
        <v>3201</v>
      </c>
      <c r="B4" s="223">
        <v>27090</v>
      </c>
      <c r="C4" s="224">
        <v>7286</v>
      </c>
      <c r="D4" s="198">
        <v>-0.731</v>
      </c>
      <c r="E4" s="199" t="str">
        <f t="shared" ref="E4:E35" si="0">IF(A4&lt;&gt;"",IF(SUM(B4:C4)&lt;&gt;0,"是","否"),"是")</f>
        <v>是</v>
      </c>
    </row>
    <row r="5" ht="36" hidden="1" customHeight="1" spans="1:5">
      <c r="A5" s="206" t="s">
        <v>3140</v>
      </c>
      <c r="B5" s="223"/>
      <c r="C5" s="225"/>
      <c r="D5" s="226"/>
      <c r="E5" s="199" t="str">
        <f t="shared" si="0"/>
        <v>否</v>
      </c>
    </row>
    <row r="6" ht="36" hidden="1" customHeight="1" spans="1:5">
      <c r="A6" s="206" t="s">
        <v>3141</v>
      </c>
      <c r="B6" s="201"/>
      <c r="C6" s="227"/>
      <c r="D6" s="228" t="str">
        <f>IF(B6&gt;0,C6/B6-1,IF(B6&lt;0,-(C6/B6-1),""))</f>
        <v/>
      </c>
      <c r="E6" s="199" t="str">
        <f t="shared" si="0"/>
        <v>否</v>
      </c>
    </row>
    <row r="7" ht="36" hidden="1" customHeight="1" spans="1:5">
      <c r="A7" s="206" t="s">
        <v>3142</v>
      </c>
      <c r="B7" s="229"/>
      <c r="C7" s="225"/>
      <c r="D7" s="230"/>
      <c r="E7" s="199" t="str">
        <f t="shared" si="0"/>
        <v>否</v>
      </c>
    </row>
    <row r="8" ht="36" hidden="1" customHeight="1" spans="1:5">
      <c r="A8" s="206" t="s">
        <v>3143</v>
      </c>
      <c r="B8" s="231"/>
      <c r="C8" s="227">
        <v>0</v>
      </c>
      <c r="D8" s="228" t="str">
        <f>IF(B8&gt;0,C8/B8-1,IF(B8&lt;0,-(C8/B8-1),""))</f>
        <v/>
      </c>
      <c r="E8" s="199" t="str">
        <f t="shared" si="0"/>
        <v>否</v>
      </c>
    </row>
    <row r="9" ht="36" hidden="1" customHeight="1" spans="1:5">
      <c r="A9" s="206" t="s">
        <v>3144</v>
      </c>
      <c r="B9" s="229"/>
      <c r="C9" s="225"/>
      <c r="D9" s="230"/>
      <c r="E9" s="199" t="str">
        <f t="shared" si="0"/>
        <v>否</v>
      </c>
    </row>
    <row r="10" ht="36" hidden="1" customHeight="1" spans="1:5">
      <c r="A10" s="206" t="s">
        <v>3147</v>
      </c>
      <c r="B10" s="232"/>
      <c r="C10" s="225"/>
      <c r="D10" s="233"/>
      <c r="E10" s="199" t="str">
        <f t="shared" si="0"/>
        <v>否</v>
      </c>
    </row>
    <row r="11" ht="36" hidden="1" customHeight="1" spans="1:5">
      <c r="A11" s="206" t="s">
        <v>3148</v>
      </c>
      <c r="B11" s="232"/>
      <c r="C11" s="234"/>
      <c r="D11" s="230"/>
      <c r="E11" s="199" t="str">
        <f t="shared" si="0"/>
        <v>否</v>
      </c>
    </row>
    <row r="12" ht="36" hidden="1" customHeight="1" spans="1:5">
      <c r="A12" s="206" t="s">
        <v>3149</v>
      </c>
      <c r="B12" s="229"/>
      <c r="C12" s="235"/>
      <c r="D12" s="230"/>
      <c r="E12" s="199" t="str">
        <f t="shared" si="0"/>
        <v>否</v>
      </c>
    </row>
    <row r="13" ht="36" hidden="1" customHeight="1" spans="1:5">
      <c r="A13" s="206" t="s">
        <v>3150</v>
      </c>
      <c r="B13" s="229"/>
      <c r="C13" s="225"/>
      <c r="D13" s="230"/>
      <c r="E13" s="199" t="str">
        <f t="shared" si="0"/>
        <v>否</v>
      </c>
    </row>
    <row r="14" ht="36" hidden="1" customHeight="1" spans="1:5">
      <c r="A14" s="206" t="s">
        <v>3146</v>
      </c>
      <c r="B14" s="229"/>
      <c r="C14" s="225"/>
      <c r="D14" s="230"/>
      <c r="E14" s="199" t="str">
        <f t="shared" si="0"/>
        <v>否</v>
      </c>
    </row>
    <row r="15" ht="36" hidden="1" customHeight="1" spans="1:5">
      <c r="A15" s="206" t="s">
        <v>3202</v>
      </c>
      <c r="B15" s="229"/>
      <c r="C15" s="234"/>
      <c r="D15" s="230"/>
      <c r="E15" s="199" t="str">
        <f t="shared" si="0"/>
        <v>否</v>
      </c>
    </row>
    <row r="16" ht="36" hidden="1" customHeight="1" spans="1:5">
      <c r="A16" s="206" t="s">
        <v>3152</v>
      </c>
      <c r="B16" s="229"/>
      <c r="C16" s="225"/>
      <c r="D16" s="230"/>
      <c r="E16" s="199" t="str">
        <f t="shared" si="0"/>
        <v>否</v>
      </c>
    </row>
    <row r="17" ht="36" hidden="1" customHeight="1" spans="1:5">
      <c r="A17" s="206" t="s">
        <v>3153</v>
      </c>
      <c r="B17" s="229"/>
      <c r="C17" s="225"/>
      <c r="D17" s="230"/>
      <c r="E17" s="199" t="str">
        <f t="shared" si="0"/>
        <v>否</v>
      </c>
    </row>
    <row r="18" ht="36" hidden="1" customHeight="1" spans="1:5">
      <c r="A18" s="206" t="s">
        <v>3154</v>
      </c>
      <c r="B18" s="229"/>
      <c r="C18" s="225"/>
      <c r="D18" s="230"/>
      <c r="E18" s="199" t="str">
        <f t="shared" si="0"/>
        <v>否</v>
      </c>
    </row>
    <row r="19" ht="36" hidden="1" customHeight="1" spans="1:5">
      <c r="A19" s="206" t="s">
        <v>3156</v>
      </c>
      <c r="B19" s="231"/>
      <c r="C19" s="227"/>
      <c r="D19" s="228" t="str">
        <f>IF(B19&gt;0,C19/B19-1,IF(B19&lt;0,-(C19/B19-1),""))</f>
        <v/>
      </c>
      <c r="E19" s="199" t="str">
        <f t="shared" si="0"/>
        <v>否</v>
      </c>
    </row>
    <row r="20" ht="36" customHeight="1" spans="1:5">
      <c r="A20" s="206" t="s">
        <v>3157</v>
      </c>
      <c r="B20" s="229">
        <v>27090</v>
      </c>
      <c r="C20" s="225">
        <v>7286</v>
      </c>
      <c r="D20" s="230">
        <v>-0.731</v>
      </c>
      <c r="E20" s="199" t="str">
        <f t="shared" si="0"/>
        <v>是</v>
      </c>
    </row>
    <row r="21" ht="36" hidden="1" customHeight="1" spans="1:5">
      <c r="A21" s="196" t="s">
        <v>3203</v>
      </c>
      <c r="B21" s="236"/>
      <c r="C21" s="236"/>
      <c r="D21" s="226"/>
      <c r="E21" s="199" t="str">
        <f t="shared" si="0"/>
        <v>否</v>
      </c>
    </row>
    <row r="22" ht="36" hidden="1" customHeight="1" spans="1:5">
      <c r="A22" s="206" t="s">
        <v>3159</v>
      </c>
      <c r="B22" s="237"/>
      <c r="C22" s="237"/>
      <c r="D22" s="230"/>
      <c r="E22" s="199" t="str">
        <f t="shared" si="0"/>
        <v>否</v>
      </c>
    </row>
    <row r="23" ht="36" hidden="1" customHeight="1" spans="1:5">
      <c r="A23" s="206" t="s">
        <v>3160</v>
      </c>
      <c r="B23" s="237">
        <v>0</v>
      </c>
      <c r="C23" s="238"/>
      <c r="D23" s="230" t="str">
        <f>IF(B23&gt;0,C23/B23-1,IF(B23&lt;0,-(C23/B23-1),""))</f>
        <v/>
      </c>
      <c r="E23" s="199" t="str">
        <f t="shared" si="0"/>
        <v>否</v>
      </c>
    </row>
    <row r="24" ht="36" customHeight="1" spans="1:5">
      <c r="A24" s="196" t="s">
        <v>3204</v>
      </c>
      <c r="B24" s="197"/>
      <c r="C24" s="239">
        <f>SUM(C25:C27)</f>
        <v>29554</v>
      </c>
      <c r="D24" s="228" t="str">
        <f>IF(B24&gt;0,C24/B24-1,IF(B24&lt;0,-(C24/B24-1),""))</f>
        <v/>
      </c>
      <c r="E24" s="199" t="str">
        <f t="shared" si="0"/>
        <v>是</v>
      </c>
    </row>
    <row r="25" ht="36" hidden="1" customHeight="1" spans="1:5">
      <c r="A25" s="206" t="s">
        <v>3205</v>
      </c>
      <c r="B25" s="201"/>
      <c r="C25" s="240"/>
      <c r="D25" s="228" t="str">
        <f>IF(B25&gt;0,C25/B25-1,IF(B25&lt;0,-(C25/B25-1),""))</f>
        <v/>
      </c>
      <c r="E25" s="199" t="str">
        <f t="shared" si="0"/>
        <v>否</v>
      </c>
    </row>
    <row r="26" ht="36" hidden="1" customHeight="1" spans="1:5">
      <c r="A26" s="206" t="s">
        <v>3206</v>
      </c>
      <c r="B26" s="201"/>
      <c r="C26" s="240"/>
      <c r="D26" s="228" t="str">
        <f>IF(B26&gt;0,C26/B26-1,IF(B26&lt;0,-(C26/B26-1),""))</f>
        <v/>
      </c>
      <c r="E26" s="199" t="str">
        <f t="shared" si="0"/>
        <v>否</v>
      </c>
    </row>
    <row r="27" ht="36" customHeight="1" spans="1:5">
      <c r="A27" s="206" t="s">
        <v>3207</v>
      </c>
      <c r="B27" s="241"/>
      <c r="C27" s="238">
        <v>29554</v>
      </c>
      <c r="D27" s="228" t="str">
        <f>IF(B27&gt;0,C27/B27-1,IF(B27&lt;0,-(C27/B27-1),""))</f>
        <v/>
      </c>
      <c r="E27" s="199" t="str">
        <f t="shared" si="0"/>
        <v>是</v>
      </c>
    </row>
    <row r="28" ht="36" hidden="1" customHeight="1" spans="1:5">
      <c r="A28" s="196" t="s">
        <v>3208</v>
      </c>
      <c r="B28" s="197"/>
      <c r="C28" s="197"/>
      <c r="D28" s="226"/>
      <c r="E28" s="199" t="str">
        <f t="shared" si="0"/>
        <v>否</v>
      </c>
    </row>
    <row r="29" ht="36" hidden="1" customHeight="1" spans="1:5">
      <c r="A29" s="206" t="s">
        <v>3169</v>
      </c>
      <c r="B29" s="241"/>
      <c r="C29" s="242"/>
      <c r="D29" s="233"/>
      <c r="E29" s="199" t="str">
        <f t="shared" si="0"/>
        <v>否</v>
      </c>
    </row>
    <row r="30" ht="36" hidden="1" customHeight="1" spans="1:5">
      <c r="A30" s="196" t="s">
        <v>3209</v>
      </c>
      <c r="B30" s="212"/>
      <c r="C30" s="243"/>
      <c r="D30" s="244"/>
      <c r="E30" s="199" t="str">
        <f t="shared" si="0"/>
        <v>否</v>
      </c>
    </row>
    <row r="31" ht="36" customHeight="1" spans="1:5">
      <c r="A31" s="245" t="s">
        <v>3210</v>
      </c>
      <c r="B31" s="223">
        <v>27090</v>
      </c>
      <c r="C31" s="223">
        <v>36840</v>
      </c>
      <c r="D31" s="226">
        <v>0.36</v>
      </c>
      <c r="E31" s="199" t="str">
        <f t="shared" si="0"/>
        <v>是</v>
      </c>
    </row>
    <row r="32" ht="36" customHeight="1" spans="1:5">
      <c r="A32" s="246" t="s">
        <v>61</v>
      </c>
      <c r="B32" s="197">
        <v>293</v>
      </c>
      <c r="C32" s="197">
        <v>293</v>
      </c>
      <c r="D32" s="226"/>
      <c r="E32" s="199" t="str">
        <f t="shared" si="0"/>
        <v>是</v>
      </c>
    </row>
    <row r="33" ht="36" customHeight="1" spans="1:5">
      <c r="A33" s="247" t="s">
        <v>3173</v>
      </c>
      <c r="B33" s="248"/>
      <c r="C33" s="197">
        <v>27090</v>
      </c>
      <c r="D33" s="226"/>
      <c r="E33" s="199" t="str">
        <f t="shared" si="0"/>
        <v>是</v>
      </c>
    </row>
    <row r="34" ht="36" hidden="1" customHeight="1" spans="1:5">
      <c r="A34" s="246" t="s">
        <v>3174</v>
      </c>
      <c r="B34" s="223"/>
      <c r="C34" s="249"/>
      <c r="D34" s="226"/>
      <c r="E34" s="199" t="str">
        <f t="shared" si="0"/>
        <v>否</v>
      </c>
    </row>
    <row r="35" ht="36" customHeight="1" spans="1:5">
      <c r="A35" s="207" t="s">
        <v>68</v>
      </c>
      <c r="B35" s="223">
        <v>27383</v>
      </c>
      <c r="C35" s="223">
        <v>64223</v>
      </c>
      <c r="D35" s="226"/>
      <c r="E35" s="199" t="str">
        <f t="shared" si="0"/>
        <v>是</v>
      </c>
    </row>
    <row r="36" spans="2:2">
      <c r="B36" s="250"/>
    </row>
    <row r="37" spans="2:2">
      <c r="B37" s="251"/>
    </row>
    <row r="38" spans="2:2">
      <c r="B38" s="250"/>
    </row>
    <row r="39" spans="2:2">
      <c r="B39" s="251"/>
    </row>
    <row r="40" spans="2:2">
      <c r="B40" s="250"/>
    </row>
    <row r="41" spans="2:2">
      <c r="B41" s="250"/>
    </row>
    <row r="42" spans="2:2">
      <c r="B42" s="251"/>
    </row>
    <row r="43" spans="2:2">
      <c r="B43" s="250"/>
    </row>
    <row r="44" spans="2:2">
      <c r="B44" s="250"/>
    </row>
    <row r="45" spans="2:2">
      <c r="B45" s="250"/>
    </row>
    <row r="46" spans="2:2">
      <c r="B46" s="250"/>
    </row>
    <row r="47" spans="2:2">
      <c r="B47" s="251"/>
    </row>
    <row r="48" spans="2:2">
      <c r="B48" s="250"/>
    </row>
  </sheetData>
  <autoFilter ref="A3:E35">
    <filterColumn colId="4">
      <customFilters>
        <customFilter operator="equal" val="是"/>
      </customFilters>
    </filterColumn>
  </autoFilter>
  <mergeCells count="1">
    <mergeCell ref="A1:D1"/>
  </mergeCells>
  <conditionalFormatting sqref="E3:E35">
    <cfRule type="cellIs" dxfId="1444" priority="3" stopIfTrue="1" operator="lessThanOrEqual">
      <formula>-1</formula>
    </cfRule>
  </conditionalFormatting>
  <conditionalFormatting sqref="D5 D7 D31:D35 D28 D20:D23 D11:D18 D9">
    <cfRule type="cellIs" dxfId="1445" priority="1" stopIfTrue="1" operator="lessThanOrEqual">
      <formula>-1</formula>
    </cfRule>
  </conditionalFormatting>
  <printOptions horizontalCentered="1"/>
  <pageMargins left="0.471527777777778" right="0.393055555555556" top="0.747916666666667" bottom="0.747916666666667" header="0.313888888888889" footer="0.313888888888889"/>
  <pageSetup paperSize="9" scale="75" orientation="portrait"/>
  <headerFooter alignWithMargins="0">
    <oddFooter>&amp;C&amp;16- &amp;P -</oddFooter>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1">
    <tabColor rgb="FF00B0F0"/>
  </sheetPr>
  <dimension ref="A1:E34"/>
  <sheetViews>
    <sheetView showGridLines="0" showZeros="0" view="pageBreakPreview" zoomScaleNormal="100" zoomScaleSheetLayoutView="100" workbookViewId="0">
      <selection activeCell="C19" sqref="C19"/>
    </sheetView>
  </sheetViews>
  <sheetFormatPr defaultColWidth="9" defaultRowHeight="14.4" outlineLevelCol="4"/>
  <cols>
    <col min="1" max="1" width="50.7777777777778" customWidth="1"/>
    <col min="2" max="4" width="20.6666666666667" customWidth="1"/>
    <col min="5" max="5" width="5.33333333333333" customWidth="1"/>
  </cols>
  <sheetData>
    <row r="1" ht="45" customHeight="1" spans="1:4">
      <c r="A1" s="190" t="s">
        <v>3211</v>
      </c>
      <c r="B1" s="190"/>
      <c r="C1" s="190"/>
      <c r="D1" s="190"/>
    </row>
    <row r="2" ht="20.1" customHeight="1" spans="1:4">
      <c r="A2" s="191"/>
      <c r="B2" s="191"/>
      <c r="C2" s="191"/>
      <c r="D2" s="192" t="s">
        <v>2</v>
      </c>
    </row>
    <row r="3" ht="45" customHeight="1" spans="1:5">
      <c r="A3" s="193" t="s">
        <v>3212</v>
      </c>
      <c r="B3" s="194" t="s">
        <v>5</v>
      </c>
      <c r="C3" s="194" t="s">
        <v>6</v>
      </c>
      <c r="D3" s="194" t="s">
        <v>7</v>
      </c>
      <c r="E3" s="195" t="s">
        <v>8</v>
      </c>
    </row>
    <row r="4" ht="36" hidden="1" customHeight="1" spans="1:5">
      <c r="A4" s="196" t="s">
        <v>3176</v>
      </c>
      <c r="B4" s="197"/>
      <c r="C4" s="197"/>
      <c r="D4" s="198"/>
      <c r="E4" s="199" t="str">
        <f t="shared" ref="E4:E21" si="0">IF(A4&lt;&gt;"",IF(SUM(B4:C4)&lt;&gt;0,"是","否"),"是")</f>
        <v>否</v>
      </c>
    </row>
    <row r="5" ht="36" hidden="1" customHeight="1" spans="1:5">
      <c r="A5" s="200" t="s">
        <v>3213</v>
      </c>
      <c r="B5" s="201"/>
      <c r="C5" s="201"/>
      <c r="D5" s="202"/>
      <c r="E5" s="199" t="str">
        <f t="shared" si="0"/>
        <v>否</v>
      </c>
    </row>
    <row r="6" ht="36" hidden="1" customHeight="1" spans="1:5">
      <c r="A6" s="200" t="s">
        <v>3183</v>
      </c>
      <c r="B6" s="201"/>
      <c r="C6" s="201"/>
      <c r="D6" s="203" t="str">
        <f>IF(B6&gt;0,C6/B6-1,IF(B6&lt;0,-(C6/B6-1),""))</f>
        <v/>
      </c>
      <c r="E6" s="199" t="str">
        <f t="shared" si="0"/>
        <v>否</v>
      </c>
    </row>
    <row r="7" ht="36" hidden="1" customHeight="1" spans="1:5">
      <c r="A7" s="196" t="s">
        <v>3184</v>
      </c>
      <c r="B7" s="197"/>
      <c r="C7" s="197"/>
      <c r="D7" s="204"/>
      <c r="E7" s="199" t="str">
        <f t="shared" si="0"/>
        <v>否</v>
      </c>
    </row>
    <row r="8" ht="36" hidden="1" customHeight="1" spans="1:5">
      <c r="A8" s="200" t="s">
        <v>3185</v>
      </c>
      <c r="B8" s="201"/>
      <c r="C8" s="201"/>
      <c r="D8" s="202"/>
      <c r="E8" s="199" t="str">
        <f t="shared" si="0"/>
        <v>否</v>
      </c>
    </row>
    <row r="9" ht="36" hidden="1" customHeight="1" spans="1:5">
      <c r="A9" s="200" t="s">
        <v>3189</v>
      </c>
      <c r="B9" s="201"/>
      <c r="C9" s="201"/>
      <c r="D9" s="202"/>
      <c r="E9" s="199" t="str">
        <f t="shared" si="0"/>
        <v>否</v>
      </c>
    </row>
    <row r="10" ht="36" hidden="1" customHeight="1" spans="1:5">
      <c r="A10" s="196" t="s">
        <v>3190</v>
      </c>
      <c r="B10" s="197">
        <f>B11</f>
        <v>0</v>
      </c>
      <c r="C10" s="197">
        <f>C11</f>
        <v>0</v>
      </c>
      <c r="D10" s="205" t="str">
        <f>IF(B10&gt;0,C10/B10-1,IF(B10&lt;0,-(C10/B10-1),""))</f>
        <v/>
      </c>
      <c r="E10" s="199" t="str">
        <f t="shared" si="0"/>
        <v>否</v>
      </c>
    </row>
    <row r="11" ht="36" hidden="1" customHeight="1" spans="1:5">
      <c r="A11" s="200" t="s">
        <v>3191</v>
      </c>
      <c r="B11" s="201"/>
      <c r="C11" s="201"/>
      <c r="D11" s="203" t="str">
        <f>IF(B11&gt;0,C11/B11-1,IF(B11&lt;0,-(C11/B11-1),""))</f>
        <v/>
      </c>
      <c r="E11" s="199" t="str">
        <f t="shared" si="0"/>
        <v>否</v>
      </c>
    </row>
    <row r="12" ht="36" hidden="1" customHeight="1" spans="1:5">
      <c r="A12" s="196" t="s">
        <v>3192</v>
      </c>
      <c r="B12" s="197"/>
      <c r="C12" s="197"/>
      <c r="D12" s="205" t="str">
        <f>IF(B12&gt;0,C12/B12-1,IF(B12&lt;0,-(C12/B12-1),""))</f>
        <v/>
      </c>
      <c r="E12" s="199" t="str">
        <f t="shared" si="0"/>
        <v>否</v>
      </c>
    </row>
    <row r="13" ht="36" hidden="1" customHeight="1" spans="1:5">
      <c r="A13" s="206" t="s">
        <v>3214</v>
      </c>
      <c r="B13" s="201"/>
      <c r="C13" s="201"/>
      <c r="D13" s="203" t="str">
        <f>IF(B13&gt;0,C13/B13-1,IF(B13&lt;0,-(C13/B13-1),""))</f>
        <v/>
      </c>
      <c r="E13" s="199" t="str">
        <f t="shared" si="0"/>
        <v>否</v>
      </c>
    </row>
    <row r="14" ht="36" customHeight="1" spans="1:5">
      <c r="A14" s="196" t="s">
        <v>3194</v>
      </c>
      <c r="B14" s="197"/>
      <c r="C14" s="197">
        <v>720</v>
      </c>
      <c r="D14" s="204"/>
      <c r="E14" s="199" t="str">
        <f t="shared" si="0"/>
        <v>是</v>
      </c>
    </row>
    <row r="15" ht="36" customHeight="1" spans="1:5">
      <c r="A15" s="200" t="s">
        <v>3195</v>
      </c>
      <c r="B15" s="201"/>
      <c r="C15" s="201">
        <v>720</v>
      </c>
      <c r="D15" s="202"/>
      <c r="E15" s="199" t="str">
        <f t="shared" si="0"/>
        <v>是</v>
      </c>
    </row>
    <row r="16" ht="36" customHeight="1" spans="1:5">
      <c r="A16" s="207" t="s">
        <v>3215</v>
      </c>
      <c r="B16" s="197"/>
      <c r="C16" s="197">
        <v>720</v>
      </c>
      <c r="D16" s="204"/>
      <c r="E16" s="199" t="str">
        <f t="shared" si="0"/>
        <v>是</v>
      </c>
    </row>
    <row r="17" ht="36" hidden="1" customHeight="1" spans="1:5">
      <c r="A17" s="208" t="s">
        <v>121</v>
      </c>
      <c r="B17" s="197"/>
      <c r="C17" s="197"/>
      <c r="D17" s="204"/>
      <c r="E17" s="199" t="str">
        <f t="shared" si="0"/>
        <v>否</v>
      </c>
    </row>
    <row r="18" ht="36" customHeight="1" spans="1:5">
      <c r="A18" s="209" t="s">
        <v>3197</v>
      </c>
      <c r="B18" s="210">
        <v>293</v>
      </c>
      <c r="C18" s="201">
        <v>293</v>
      </c>
      <c r="D18" s="202"/>
      <c r="E18" s="199" t="str">
        <f t="shared" si="0"/>
        <v>是</v>
      </c>
    </row>
    <row r="19" ht="36" customHeight="1" spans="1:5">
      <c r="A19" s="209" t="s">
        <v>3198</v>
      </c>
      <c r="B19" s="210"/>
      <c r="C19" s="210">
        <v>63210</v>
      </c>
      <c r="D19" s="202"/>
      <c r="E19" s="199" t="str">
        <f t="shared" si="0"/>
        <v>是</v>
      </c>
    </row>
    <row r="20" ht="36" customHeight="1" spans="1:5">
      <c r="A20" s="211" t="s">
        <v>3199</v>
      </c>
      <c r="B20" s="212">
        <v>27090</v>
      </c>
      <c r="C20" s="197"/>
      <c r="D20" s="204"/>
      <c r="E20" s="199" t="str">
        <f t="shared" si="0"/>
        <v>是</v>
      </c>
    </row>
    <row r="21" ht="36" customHeight="1" spans="1:5">
      <c r="A21" s="207" t="s">
        <v>128</v>
      </c>
      <c r="B21" s="197">
        <v>27383</v>
      </c>
      <c r="C21" s="197">
        <v>64223</v>
      </c>
      <c r="D21" s="204"/>
      <c r="E21" s="199" t="str">
        <f t="shared" si="0"/>
        <v>是</v>
      </c>
    </row>
    <row r="22" spans="2:2">
      <c r="B22" s="213"/>
    </row>
    <row r="23" spans="2:3">
      <c r="B23" s="214"/>
      <c r="C23" s="214"/>
    </row>
    <row r="24" spans="2:2">
      <c r="B24" s="213"/>
    </row>
    <row r="25" spans="2:3">
      <c r="B25" s="214"/>
      <c r="C25" s="214"/>
    </row>
    <row r="26" spans="2:2">
      <c r="B26" s="213"/>
    </row>
    <row r="27" spans="2:2">
      <c r="B27" s="213"/>
    </row>
    <row r="28" spans="2:3">
      <c r="B28" s="214"/>
      <c r="C28" s="214"/>
    </row>
    <row r="29" spans="2:2">
      <c r="B29" s="213"/>
    </row>
    <row r="30" spans="2:2">
      <c r="B30" s="213"/>
    </row>
    <row r="31" spans="2:2">
      <c r="B31" s="213"/>
    </row>
    <row r="32" spans="2:2">
      <c r="B32" s="213"/>
    </row>
    <row r="33" spans="2:3">
      <c r="B33" s="214"/>
      <c r="C33" s="214"/>
    </row>
    <row r="34" spans="2:2">
      <c r="B34" s="213"/>
    </row>
  </sheetData>
  <autoFilter ref="A3:E21">
    <filterColumn colId="4">
      <customFilters>
        <customFilter operator="equal" val="是"/>
      </customFilters>
    </filterColumn>
  </autoFilter>
  <mergeCells count="1">
    <mergeCell ref="A1:D1"/>
  </mergeCells>
  <conditionalFormatting sqref="E3:E21">
    <cfRule type="cellIs" dxfId="1446" priority="2" stopIfTrue="1" operator="lessThanOrEqual">
      <formula>-1</formula>
    </cfRule>
  </conditionalFormatting>
  <conditionalFormatting sqref="E4:E21">
    <cfRule type="cellIs" dxfId="1447" priority="1" stopIfTrue="1" operator="lessThanOrEqual">
      <formula>-1</formula>
    </cfRule>
  </conditionalFormatting>
  <printOptions horizontalCentered="1"/>
  <pageMargins left="0.471527777777778" right="0.393055555555556" top="0.747916666666667" bottom="0.747916666666667" header="0.313888888888889" footer="0.313888888888889"/>
  <pageSetup paperSize="9" scale="75" orientation="portrait"/>
  <headerFooter alignWithMargins="0">
    <oddFooter>&amp;C&amp;16- &amp;P -</oddFooter>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B14"/>
  <sheetViews>
    <sheetView view="pageBreakPreview" zoomScaleNormal="100" zoomScaleSheetLayoutView="100" workbookViewId="0">
      <selection activeCell="B12" sqref="B12"/>
    </sheetView>
  </sheetViews>
  <sheetFormatPr defaultColWidth="9" defaultRowHeight="15.6" outlineLevelCol="1"/>
  <cols>
    <col min="1" max="1" width="36.2222222222222" style="185" customWidth="1"/>
    <col min="2" max="2" width="45.4444444444444" style="187" customWidth="1"/>
    <col min="3" max="16377" width="9" style="185"/>
    <col min="16378" max="16384" width="9" style="172"/>
  </cols>
  <sheetData>
    <row r="1" s="185" customFormat="1" ht="45" customHeight="1" spans="1:2">
      <c r="A1" s="173" t="s">
        <v>3216</v>
      </c>
      <c r="B1" s="174"/>
    </row>
    <row r="2" s="185" customFormat="1" ht="20.1" customHeight="1" spans="1:2">
      <c r="A2" s="175"/>
      <c r="B2" s="176" t="s">
        <v>2</v>
      </c>
    </row>
    <row r="3" s="186" customFormat="1" ht="45" customHeight="1" spans="1:2">
      <c r="A3" s="177" t="s">
        <v>3217</v>
      </c>
      <c r="B3" s="177" t="s">
        <v>3218</v>
      </c>
    </row>
    <row r="4" s="185" customFormat="1" ht="36" customHeight="1" spans="1:2">
      <c r="A4" s="188" t="s">
        <v>2579</v>
      </c>
      <c r="B4" s="179">
        <v>172</v>
      </c>
    </row>
    <row r="5" s="185" customFormat="1" ht="36" customHeight="1" spans="1:2">
      <c r="A5" s="188" t="s">
        <v>2581</v>
      </c>
      <c r="B5" s="179">
        <v>13</v>
      </c>
    </row>
    <row r="6" s="185" customFormat="1" ht="36" customHeight="1" spans="1:2">
      <c r="A6" s="188" t="s">
        <v>2582</v>
      </c>
      <c r="B6" s="179">
        <v>8</v>
      </c>
    </row>
    <row r="7" s="185" customFormat="1" ht="36" customHeight="1" spans="1:2">
      <c r="A7" s="188" t="s">
        <v>2583</v>
      </c>
      <c r="B7" s="179">
        <v>19</v>
      </c>
    </row>
    <row r="8" s="185" customFormat="1" ht="36" customHeight="1" spans="1:2">
      <c r="A8" s="188" t="s">
        <v>2584</v>
      </c>
      <c r="B8" s="179">
        <v>12</v>
      </c>
    </row>
    <row r="9" s="185" customFormat="1" ht="36" customHeight="1" spans="1:2">
      <c r="A9" s="188" t="s">
        <v>2585</v>
      </c>
      <c r="B9" s="179">
        <v>43</v>
      </c>
    </row>
    <row r="10" s="185" customFormat="1" ht="36" customHeight="1" spans="1:2">
      <c r="A10" s="188" t="s">
        <v>2586</v>
      </c>
      <c r="B10" s="179">
        <v>6</v>
      </c>
    </row>
    <row r="11" s="185" customFormat="1" ht="36" customHeight="1" spans="1:2">
      <c r="A11" s="188" t="s">
        <v>2587</v>
      </c>
      <c r="B11" s="179">
        <v>8</v>
      </c>
    </row>
    <row r="12" s="185" customFormat="1" ht="36" customHeight="1" spans="1:2">
      <c r="A12" s="188" t="s">
        <v>2588</v>
      </c>
      <c r="B12" s="179">
        <v>12</v>
      </c>
    </row>
    <row r="13" s="185" customFormat="1" ht="36" customHeight="1" spans="1:2">
      <c r="A13" s="188" t="s">
        <v>2589</v>
      </c>
      <c r="B13" s="179">
        <v>0</v>
      </c>
    </row>
    <row r="14" s="185" customFormat="1" ht="31.05" customHeight="1" spans="1:2">
      <c r="A14" s="183" t="s">
        <v>3219</v>
      </c>
      <c r="B14" s="189">
        <v>293</v>
      </c>
    </row>
  </sheetData>
  <mergeCells count="1">
    <mergeCell ref="A1:B1"/>
  </mergeCells>
  <conditionalFormatting sqref="B3:G3">
    <cfRule type="cellIs" dxfId="1448" priority="2" stopIfTrue="1" operator="lessThanOrEqual">
      <formula>-1</formula>
    </cfRule>
  </conditionalFormatting>
  <conditionalFormatting sqref="C1:G2">
    <cfRule type="cellIs" dxfId="1449" priority="3" stopIfTrue="1" operator="greaterThanOrEqual">
      <formula>10</formula>
    </cfRule>
    <cfRule type="cellIs" dxfId="1450" priority="4" stopIfTrue="1" operator="lessThanOrEqual">
      <formula>-1</formula>
    </cfRule>
  </conditionalFormatting>
  <conditionalFormatting sqref="B4:G6">
    <cfRule type="cellIs" dxfId="1451" priority="1" stopIfTrue="1" operator="lessThanOrEqual">
      <formula>-1</formula>
    </cfRule>
  </conditionalFormatting>
  <printOptions horizontalCentered="1"/>
  <pageMargins left="0.471527777777778" right="0.393055555555556" top="0.747916666666667" bottom="0.747916666666667" header="0.313888888888889" footer="0.313888888888889"/>
  <pageSetup paperSize="9" orientation="portrait"/>
  <headerFooter>
    <oddFooter>&amp;C&amp;16- &amp;P -</oddFooter>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XEW21"/>
  <sheetViews>
    <sheetView view="pageBreakPreview" zoomScaleNormal="100" zoomScaleSheetLayoutView="100" workbookViewId="0">
      <selection activeCell="B7" sqref="B7"/>
    </sheetView>
  </sheetViews>
  <sheetFormatPr defaultColWidth="9" defaultRowHeight="15.6"/>
  <cols>
    <col min="1" max="1" width="46.6666666666667" style="169" customWidth="1"/>
    <col min="2" max="2" width="38" style="171" customWidth="1"/>
    <col min="3" max="16374" width="9" style="169"/>
    <col min="16375" max="16384" width="9" style="172"/>
  </cols>
  <sheetData>
    <row r="1" s="169" customFormat="1" ht="45" customHeight="1" spans="1:2">
      <c r="A1" s="173" t="s">
        <v>3220</v>
      </c>
      <c r="B1" s="174"/>
    </row>
    <row r="2" s="169" customFormat="1" ht="20.1" customHeight="1" spans="1:2">
      <c r="A2" s="175"/>
      <c r="B2" s="176" t="s">
        <v>2</v>
      </c>
    </row>
    <row r="3" s="170" customFormat="1" ht="45" customHeight="1" spans="1:2">
      <c r="A3" s="177" t="s">
        <v>3221</v>
      </c>
      <c r="B3" s="177" t="s">
        <v>3218</v>
      </c>
    </row>
    <row r="4" s="169" customFormat="1" ht="36" customHeight="1" spans="1:2">
      <c r="A4" s="178" t="s">
        <v>3222</v>
      </c>
      <c r="B4" s="179">
        <v>293</v>
      </c>
    </row>
    <row r="5" s="169" customFormat="1" ht="36" customHeight="1" spans="1:2">
      <c r="A5" s="178"/>
      <c r="B5" s="179"/>
    </row>
    <row r="6" s="169" customFormat="1" ht="36" customHeight="1" spans="1:2">
      <c r="A6" s="178"/>
      <c r="B6" s="179"/>
    </row>
    <row r="7" s="169" customFormat="1" ht="36" customHeight="1" spans="1:2">
      <c r="A7" s="178"/>
      <c r="B7" s="179"/>
    </row>
    <row r="8" s="169" customFormat="1" ht="36" customHeight="1" spans="1:2">
      <c r="A8" s="178"/>
      <c r="B8" s="179"/>
    </row>
    <row r="9" s="169" customFormat="1" ht="36" customHeight="1" spans="1:2">
      <c r="A9" s="178"/>
      <c r="B9" s="179"/>
    </row>
    <row r="10" s="169" customFormat="1" ht="36" customHeight="1" spans="1:2">
      <c r="A10" s="180"/>
      <c r="B10" s="179"/>
    </row>
    <row r="11" s="169" customFormat="1" ht="36" customHeight="1" spans="1:2">
      <c r="A11" s="181"/>
      <c r="B11" s="179"/>
    </row>
    <row r="12" s="169" customFormat="1" ht="36" customHeight="1" spans="1:2">
      <c r="A12" s="182"/>
      <c r="B12" s="179"/>
    </row>
    <row r="13" s="169" customFormat="1" ht="36" customHeight="1" spans="1:2">
      <c r="A13" s="182"/>
      <c r="B13" s="179"/>
    </row>
    <row r="14" s="169" customFormat="1" ht="36" customHeight="1" spans="1:2">
      <c r="A14" s="182"/>
      <c r="B14" s="179"/>
    </row>
    <row r="15" s="169" customFormat="1" ht="36" customHeight="1" spans="1:2">
      <c r="A15" s="182"/>
      <c r="B15" s="179"/>
    </row>
    <row r="16" s="169" customFormat="1" ht="36" customHeight="1" spans="1:2">
      <c r="A16" s="182"/>
      <c r="B16" s="179"/>
    </row>
    <row r="17" s="169" customFormat="1" ht="36" customHeight="1" spans="1:2">
      <c r="A17" s="182"/>
      <c r="B17" s="179"/>
    </row>
    <row r="18" s="169" customFormat="1" ht="36" customHeight="1" spans="1:2">
      <c r="A18" s="182"/>
      <c r="B18" s="179"/>
    </row>
    <row r="19" s="169" customFormat="1" ht="31.05" customHeight="1" spans="1:2">
      <c r="A19" s="183" t="s">
        <v>3219</v>
      </c>
      <c r="B19" s="184"/>
    </row>
    <row r="20" s="169" customFormat="1" spans="2:16377">
      <c r="B20" s="171"/>
      <c r="XEU20" s="172"/>
      <c r="XEV20" s="172"/>
      <c r="XEW20" s="172"/>
    </row>
    <row r="21" s="169" customFormat="1" spans="2:16377">
      <c r="B21" s="171"/>
      <c r="XEU21" s="172"/>
      <c r="XEV21" s="172"/>
      <c r="XEW21" s="172"/>
    </row>
  </sheetData>
  <mergeCells count="1">
    <mergeCell ref="A1:B1"/>
  </mergeCells>
  <conditionalFormatting sqref="B3:G3">
    <cfRule type="cellIs" dxfId="1452" priority="2" stopIfTrue="1" operator="lessThanOrEqual">
      <formula>-1</formula>
    </cfRule>
  </conditionalFormatting>
  <conditionalFormatting sqref="B4:G9">
    <cfRule type="cellIs" dxfId="1453" priority="1" stopIfTrue="1" operator="lessThanOrEqual">
      <formula>-1</formula>
    </cfRule>
  </conditionalFormatting>
  <printOptions horizontalCentered="1"/>
  <pageMargins left="0.471527777777778" right="0.393055555555556" top="0.747916666666667" bottom="0.747916666666667" header="0.313888888888889" footer="0.313888888888889"/>
  <pageSetup paperSize="9" orientation="portrait"/>
  <headerFooter>
    <oddFooter>&amp;C&amp;16- &amp;P -</oddFooter>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1">
    <tabColor rgb="FF00B0F0"/>
  </sheetPr>
  <dimension ref="A1:I42"/>
  <sheetViews>
    <sheetView showGridLines="0" showZeros="0" view="pageBreakPreview" zoomScaleNormal="115" zoomScaleSheetLayoutView="100" topLeftCell="A9" workbookViewId="0">
      <selection activeCell="I9" sqref="I9"/>
    </sheetView>
  </sheetViews>
  <sheetFormatPr defaultColWidth="9" defaultRowHeight="15.6"/>
  <cols>
    <col min="1" max="1" width="47.3333333333333" style="151" customWidth="1"/>
    <col min="2" max="2" width="22.6666666666667" style="151" customWidth="1"/>
    <col min="3" max="4" width="20.6666666666667" style="151" customWidth="1"/>
    <col min="5" max="5" width="5.33333333333333" style="151" hidden="1" customWidth="1"/>
    <col min="6" max="16384" width="9" style="151"/>
  </cols>
  <sheetData>
    <row r="1" ht="45" customHeight="1" spans="1:4">
      <c r="A1" s="152" t="s">
        <v>3223</v>
      </c>
      <c r="B1" s="152"/>
      <c r="C1" s="152"/>
      <c r="D1" s="152"/>
    </row>
    <row r="2" s="149" customFormat="1" ht="20.1" customHeight="1" spans="1:4">
      <c r="A2" s="153"/>
      <c r="B2" s="154"/>
      <c r="C2" s="155"/>
      <c r="D2" s="156" t="s">
        <v>2</v>
      </c>
    </row>
    <row r="3" ht="45" customHeight="1" spans="1:5">
      <c r="A3" s="157" t="s">
        <v>3224</v>
      </c>
      <c r="B3" s="82" t="s">
        <v>3225</v>
      </c>
      <c r="C3" s="82" t="s">
        <v>6</v>
      </c>
      <c r="D3" s="82" t="s">
        <v>3226</v>
      </c>
      <c r="E3" s="149" t="s">
        <v>8</v>
      </c>
    </row>
    <row r="4" ht="36" customHeight="1" spans="1:5">
      <c r="A4" s="158" t="s">
        <v>3227</v>
      </c>
      <c r="B4" s="159">
        <v>292627</v>
      </c>
      <c r="C4" s="160">
        <v>305427</v>
      </c>
      <c r="D4" s="87">
        <v>0.044</v>
      </c>
      <c r="E4" s="161" t="str">
        <f t="shared" ref="E4:E38" si="0">IF(A4&lt;&gt;"",IF(SUM(B4:C4)&lt;&gt;0,"是","否"),"是")</f>
        <v>是</v>
      </c>
    </row>
    <row r="5" ht="36" customHeight="1" spans="1:5">
      <c r="A5" s="162" t="s">
        <v>3228</v>
      </c>
      <c r="B5" s="163">
        <v>288229</v>
      </c>
      <c r="C5" s="163">
        <v>301106</v>
      </c>
      <c r="D5" s="91">
        <v>0.045</v>
      </c>
      <c r="E5" s="161" t="str">
        <f t="shared" si="0"/>
        <v>是</v>
      </c>
    </row>
    <row r="6" ht="36" customHeight="1" spans="1:5">
      <c r="A6" s="162" t="s">
        <v>3229</v>
      </c>
      <c r="B6" s="163">
        <v>1275</v>
      </c>
      <c r="C6" s="164">
        <v>1056</v>
      </c>
      <c r="D6" s="91">
        <v>-0.172</v>
      </c>
      <c r="E6" s="161" t="str">
        <f t="shared" si="0"/>
        <v>是</v>
      </c>
    </row>
    <row r="7" s="150" customFormat="1" ht="36" customHeight="1" spans="1:5">
      <c r="A7" s="162" t="s">
        <v>3230</v>
      </c>
      <c r="B7" s="163">
        <v>0</v>
      </c>
      <c r="C7" s="164">
        <v>0</v>
      </c>
      <c r="D7" s="91" t="s">
        <v>3231</v>
      </c>
      <c r="E7" s="161" t="str">
        <f t="shared" si="0"/>
        <v>否</v>
      </c>
    </row>
    <row r="8" ht="36" customHeight="1" spans="1:5">
      <c r="A8" s="158" t="s">
        <v>3232</v>
      </c>
      <c r="B8" s="159">
        <v>239559</v>
      </c>
      <c r="C8" s="159">
        <v>272460</v>
      </c>
      <c r="D8" s="92">
        <v>0.137</v>
      </c>
      <c r="E8" s="161" t="str">
        <f t="shared" si="0"/>
        <v>是</v>
      </c>
    </row>
    <row r="9" ht="36" customHeight="1" spans="1:9">
      <c r="A9" s="162" t="s">
        <v>3228</v>
      </c>
      <c r="B9" s="163">
        <v>177145</v>
      </c>
      <c r="C9" s="164">
        <v>176751</v>
      </c>
      <c r="D9" s="91">
        <v>-0.002</v>
      </c>
      <c r="E9" s="161" t="str">
        <f t="shared" si="0"/>
        <v>是</v>
      </c>
      <c r="I9" s="151" t="s">
        <v>3233</v>
      </c>
    </row>
    <row r="10" ht="36" customHeight="1" spans="1:5">
      <c r="A10" s="162" t="s">
        <v>3229</v>
      </c>
      <c r="B10" s="163">
        <v>400</v>
      </c>
      <c r="C10" s="164">
        <v>408</v>
      </c>
      <c r="D10" s="91">
        <v>0.02</v>
      </c>
      <c r="E10" s="161" t="str">
        <f t="shared" si="0"/>
        <v>是</v>
      </c>
    </row>
    <row r="11" ht="36" customHeight="1" spans="1:5">
      <c r="A11" s="162" t="s">
        <v>3230</v>
      </c>
      <c r="B11" s="163">
        <v>60159</v>
      </c>
      <c r="C11" s="164">
        <v>93325</v>
      </c>
      <c r="D11" s="91">
        <v>0.551</v>
      </c>
      <c r="E11" s="161" t="str">
        <f t="shared" si="0"/>
        <v>是</v>
      </c>
    </row>
    <row r="12" ht="36" customHeight="1" spans="1:5">
      <c r="A12" s="158" t="s">
        <v>3234</v>
      </c>
      <c r="B12" s="159">
        <v>18829</v>
      </c>
      <c r="C12" s="160">
        <v>18770</v>
      </c>
      <c r="D12" s="92">
        <v>-0.003</v>
      </c>
      <c r="E12" s="161" t="str">
        <f t="shared" si="0"/>
        <v>是</v>
      </c>
    </row>
    <row r="13" ht="36" customHeight="1" spans="1:5">
      <c r="A13" s="162" t="s">
        <v>3228</v>
      </c>
      <c r="B13" s="163">
        <v>15821</v>
      </c>
      <c r="C13" s="164">
        <v>16623</v>
      </c>
      <c r="D13" s="91">
        <v>0.051</v>
      </c>
      <c r="E13" s="161" t="str">
        <f t="shared" si="0"/>
        <v>是</v>
      </c>
    </row>
    <row r="14" ht="36" customHeight="1" spans="1:5">
      <c r="A14" s="162" t="s">
        <v>3229</v>
      </c>
      <c r="B14" s="163">
        <v>2903</v>
      </c>
      <c r="C14" s="164">
        <v>2053</v>
      </c>
      <c r="D14" s="91">
        <v>-0.293</v>
      </c>
      <c r="E14" s="161" t="str">
        <f t="shared" si="0"/>
        <v>是</v>
      </c>
    </row>
    <row r="15" ht="36" hidden="1" customHeight="1" spans="1:5">
      <c r="A15" s="162" t="s">
        <v>3230</v>
      </c>
      <c r="B15" s="163">
        <v>0</v>
      </c>
      <c r="C15" s="164">
        <v>0</v>
      </c>
      <c r="D15" s="91" t="s">
        <v>3231</v>
      </c>
      <c r="E15" s="161" t="str">
        <f t="shared" si="0"/>
        <v>否</v>
      </c>
    </row>
    <row r="16" ht="36" customHeight="1" spans="1:5">
      <c r="A16" s="158" t="s">
        <v>3235</v>
      </c>
      <c r="B16" s="159">
        <v>223458</v>
      </c>
      <c r="C16" s="160">
        <v>234459</v>
      </c>
      <c r="D16" s="92">
        <v>0.049</v>
      </c>
      <c r="E16" s="161" t="str">
        <f t="shared" si="0"/>
        <v>是</v>
      </c>
    </row>
    <row r="17" ht="36" customHeight="1" spans="1:5">
      <c r="A17" s="162" t="s">
        <v>3228</v>
      </c>
      <c r="B17" s="163">
        <v>214463</v>
      </c>
      <c r="C17" s="122">
        <v>224634</v>
      </c>
      <c r="D17" s="91">
        <v>0.047</v>
      </c>
      <c r="E17" s="161" t="str">
        <f t="shared" si="0"/>
        <v>是</v>
      </c>
    </row>
    <row r="18" ht="36" customHeight="1" spans="1:5">
      <c r="A18" s="162" t="s">
        <v>3229</v>
      </c>
      <c r="B18" s="163">
        <v>7542</v>
      </c>
      <c r="C18" s="122">
        <v>8139</v>
      </c>
      <c r="D18" s="91">
        <v>0.079</v>
      </c>
      <c r="E18" s="161" t="str">
        <f t="shared" si="0"/>
        <v>是</v>
      </c>
    </row>
    <row r="19" ht="36" customHeight="1" spans="1:5">
      <c r="A19" s="162" t="s">
        <v>3230</v>
      </c>
      <c r="B19" s="163">
        <v>336</v>
      </c>
      <c r="C19" s="122">
        <v>561</v>
      </c>
      <c r="D19" s="91">
        <v>0.67</v>
      </c>
      <c r="E19" s="161" t="str">
        <f t="shared" si="0"/>
        <v>是</v>
      </c>
    </row>
    <row r="20" ht="36" customHeight="1" spans="1:5">
      <c r="A20" s="158" t="s">
        <v>3236</v>
      </c>
      <c r="B20" s="159">
        <v>12720</v>
      </c>
      <c r="C20" s="160">
        <v>13516</v>
      </c>
      <c r="D20" s="92">
        <v>0.063</v>
      </c>
      <c r="E20" s="161" t="str">
        <f t="shared" si="0"/>
        <v>是</v>
      </c>
    </row>
    <row r="21" ht="36" customHeight="1" spans="1:5">
      <c r="A21" s="162" t="s">
        <v>3228</v>
      </c>
      <c r="B21" s="163">
        <v>12658</v>
      </c>
      <c r="C21" s="160">
        <v>13418</v>
      </c>
      <c r="D21" s="91">
        <v>0.06</v>
      </c>
      <c r="E21" s="161" t="str">
        <f t="shared" si="0"/>
        <v>是</v>
      </c>
    </row>
    <row r="22" ht="36" customHeight="1" spans="1:5">
      <c r="A22" s="162" t="s">
        <v>3229</v>
      </c>
      <c r="B22" s="163">
        <v>58</v>
      </c>
      <c r="C22" s="163">
        <v>94</v>
      </c>
      <c r="D22" s="91">
        <v>0.621</v>
      </c>
      <c r="E22" s="161" t="str">
        <f t="shared" si="0"/>
        <v>是</v>
      </c>
    </row>
    <row r="23" ht="36" customHeight="1" spans="1:5">
      <c r="A23" s="162" t="s">
        <v>3230</v>
      </c>
      <c r="B23" s="163">
        <v>0</v>
      </c>
      <c r="C23" s="164">
        <v>0</v>
      </c>
      <c r="D23" s="105" t="s">
        <v>3231</v>
      </c>
      <c r="E23" s="161" t="str">
        <f t="shared" si="0"/>
        <v>否</v>
      </c>
    </row>
    <row r="24" ht="36" customHeight="1" spans="1:5">
      <c r="A24" s="158" t="s">
        <v>3237</v>
      </c>
      <c r="B24" s="165">
        <v>129288</v>
      </c>
      <c r="C24" s="160">
        <v>122643</v>
      </c>
      <c r="D24" s="92">
        <v>-0.051</v>
      </c>
      <c r="E24" s="161" t="str">
        <f t="shared" si="0"/>
        <v>是</v>
      </c>
    </row>
    <row r="25" ht="36" customHeight="1" spans="1:5">
      <c r="A25" s="162" t="s">
        <v>3228</v>
      </c>
      <c r="B25" s="163">
        <v>34109</v>
      </c>
      <c r="C25" s="166">
        <v>43300</v>
      </c>
      <c r="D25" s="91">
        <v>0.269</v>
      </c>
      <c r="E25" s="161" t="str">
        <f t="shared" si="0"/>
        <v>是</v>
      </c>
    </row>
    <row r="26" ht="36" customHeight="1" spans="1:5">
      <c r="A26" s="162" t="s">
        <v>3229</v>
      </c>
      <c r="B26" s="163">
        <v>3831</v>
      </c>
      <c r="C26" s="163">
        <v>1878</v>
      </c>
      <c r="D26" s="91">
        <v>-0.51</v>
      </c>
      <c r="E26" s="161" t="str">
        <f t="shared" si="0"/>
        <v>是</v>
      </c>
    </row>
    <row r="27" ht="36" customHeight="1" spans="1:5">
      <c r="A27" s="162" t="s">
        <v>3230</v>
      </c>
      <c r="B27" s="163">
        <v>74868</v>
      </c>
      <c r="C27" s="163">
        <v>71234</v>
      </c>
      <c r="D27" s="91">
        <v>-0.049</v>
      </c>
      <c r="E27" s="161" t="str">
        <f t="shared" si="0"/>
        <v>是</v>
      </c>
    </row>
    <row r="28" ht="36" customHeight="1" spans="1:5">
      <c r="A28" s="158" t="s">
        <v>3238</v>
      </c>
      <c r="B28" s="159">
        <v>193066</v>
      </c>
      <c r="C28" s="160">
        <v>200655</v>
      </c>
      <c r="D28" s="92">
        <v>0.039</v>
      </c>
      <c r="E28" s="161" t="str">
        <f t="shared" si="0"/>
        <v>是</v>
      </c>
    </row>
    <row r="29" ht="36" customHeight="1" spans="1:5">
      <c r="A29" s="162" t="s">
        <v>3228</v>
      </c>
      <c r="B29" s="163">
        <v>70932</v>
      </c>
      <c r="C29" s="166">
        <v>74496</v>
      </c>
      <c r="D29" s="91">
        <v>0.05</v>
      </c>
      <c r="E29" s="161" t="str">
        <f t="shared" si="0"/>
        <v>是</v>
      </c>
    </row>
    <row r="30" ht="36" customHeight="1" spans="1:5">
      <c r="A30" s="162" t="s">
        <v>3229</v>
      </c>
      <c r="B30" s="163">
        <v>584</v>
      </c>
      <c r="C30" s="166">
        <v>652</v>
      </c>
      <c r="D30" s="91">
        <v>0.116</v>
      </c>
      <c r="E30" s="161" t="str">
        <f t="shared" si="0"/>
        <v>是</v>
      </c>
    </row>
    <row r="31" ht="36" customHeight="1" spans="1:5">
      <c r="A31" s="162" t="s">
        <v>3230</v>
      </c>
      <c r="B31" s="163">
        <v>118859</v>
      </c>
      <c r="C31" s="166">
        <v>124241</v>
      </c>
      <c r="D31" s="91">
        <v>0.045</v>
      </c>
      <c r="E31" s="161" t="str">
        <f t="shared" si="0"/>
        <v>是</v>
      </c>
    </row>
    <row r="32" ht="36" customHeight="1" spans="1:5">
      <c r="A32" s="103" t="s">
        <v>3239</v>
      </c>
      <c r="B32" s="165">
        <v>1109547</v>
      </c>
      <c r="C32" s="165">
        <v>1167930</v>
      </c>
      <c r="D32" s="105">
        <v>0.053</v>
      </c>
      <c r="E32" s="161" t="str">
        <f t="shared" si="0"/>
        <v>是</v>
      </c>
    </row>
    <row r="33" ht="36" customHeight="1" spans="1:5">
      <c r="A33" s="162" t="s">
        <v>3240</v>
      </c>
      <c r="B33" s="163">
        <v>813357</v>
      </c>
      <c r="C33" s="163">
        <v>850328</v>
      </c>
      <c r="D33" s="105">
        <v>0.045</v>
      </c>
      <c r="E33" s="161" t="str">
        <f t="shared" si="0"/>
        <v>是</v>
      </c>
    </row>
    <row r="34" ht="36" customHeight="1" spans="1:5">
      <c r="A34" s="162" t="s">
        <v>3241</v>
      </c>
      <c r="B34" s="163">
        <v>16593</v>
      </c>
      <c r="C34" s="163">
        <v>14280</v>
      </c>
      <c r="D34" s="105">
        <v>-0.139</v>
      </c>
      <c r="E34" s="161" t="str">
        <f t="shared" si="0"/>
        <v>是</v>
      </c>
    </row>
    <row r="35" ht="36" customHeight="1" spans="1:5">
      <c r="A35" s="162" t="s">
        <v>3242</v>
      </c>
      <c r="B35" s="163">
        <v>254222</v>
      </c>
      <c r="C35" s="163">
        <v>289361</v>
      </c>
      <c r="D35" s="105">
        <v>0.138</v>
      </c>
      <c r="E35" s="161" t="str">
        <f t="shared" si="0"/>
        <v>是</v>
      </c>
    </row>
    <row r="36" ht="36" customHeight="1" spans="1:5">
      <c r="A36" s="107" t="s">
        <v>3243</v>
      </c>
      <c r="B36" s="159">
        <v>517525</v>
      </c>
      <c r="C36" s="159">
        <v>565450</v>
      </c>
      <c r="D36" s="92">
        <v>0.093</v>
      </c>
      <c r="E36" s="161" t="str">
        <f t="shared" si="0"/>
        <v>是</v>
      </c>
    </row>
    <row r="37" ht="36" customHeight="1" spans="1:5">
      <c r="A37" s="167" t="s">
        <v>3244</v>
      </c>
      <c r="B37" s="159">
        <v>218669</v>
      </c>
      <c r="C37" s="160">
        <v>230160</v>
      </c>
      <c r="D37" s="92">
        <v>0.053</v>
      </c>
      <c r="E37" s="161" t="str">
        <f t="shared" si="0"/>
        <v>是</v>
      </c>
    </row>
    <row r="38" ht="36" customHeight="1" spans="1:5">
      <c r="A38" s="103" t="s">
        <v>3245</v>
      </c>
      <c r="B38" s="159">
        <v>1845741</v>
      </c>
      <c r="C38" s="159">
        <v>1963540</v>
      </c>
      <c r="D38" s="92">
        <v>0.064</v>
      </c>
      <c r="E38" s="161" t="str">
        <f t="shared" si="0"/>
        <v>是</v>
      </c>
    </row>
    <row r="39" spans="2:3">
      <c r="B39" s="168"/>
      <c r="C39" s="168"/>
    </row>
    <row r="40" spans="2:3">
      <c r="B40" s="168"/>
      <c r="C40" s="168"/>
    </row>
    <row r="41" spans="2:3">
      <c r="B41" s="168"/>
      <c r="C41" s="168"/>
    </row>
    <row r="42" spans="2:3">
      <c r="B42" s="168"/>
      <c r="C42" s="168"/>
    </row>
  </sheetData>
  <autoFilter ref="A3:E38">
    <filterColumn colId="4">
      <customFilters>
        <customFilter operator="equal" val="是"/>
      </customFilters>
    </filterColumn>
  </autoFilter>
  <mergeCells count="1">
    <mergeCell ref="A1:D1"/>
  </mergeCells>
  <conditionalFormatting sqref="D36">
    <cfRule type="cellIs" dxfId="1454" priority="1" stopIfTrue="1" operator="lessThanOrEqual">
      <formula>-1</formula>
    </cfRule>
  </conditionalFormatting>
  <conditionalFormatting sqref="E4:E38">
    <cfRule type="cellIs" dxfId="1455" priority="4" stopIfTrue="1" operator="lessThanOrEqual">
      <formula>-1</formula>
    </cfRule>
  </conditionalFormatting>
  <conditionalFormatting sqref="E5:E38">
    <cfRule type="cellIs" dxfId="1456" priority="2" stopIfTrue="1" operator="lessThanOrEqual">
      <formula>-1</formula>
    </cfRule>
  </conditionalFormatting>
  <conditionalFormatting sqref="D5:D22 D37:D38 C25 C29:C31 D24:D31 C23 C6:C7 C9:C11 C13:C15 C17:C19">
    <cfRule type="cellIs" dxfId="1457" priority="3" stopIfTrue="1" operator="lessThanOrEqual">
      <formula>-1</formula>
    </cfRule>
  </conditionalFormatting>
  <printOptions horizontalCentered="1"/>
  <pageMargins left="0.471527777777778" right="0.393055555555556" top="0.747916666666667" bottom="0.747916666666667" header="0.313888888888889" footer="0.313888888888889"/>
  <pageSetup paperSize="9" scale="75" orientation="portrait"/>
  <headerFooter alignWithMargins="0">
    <oddFooter>&amp;C&amp;16- &amp;P -</oddFooter>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tabColor rgb="FF00B0F0"/>
  </sheetPr>
  <dimension ref="A1:E26"/>
  <sheetViews>
    <sheetView showGridLines="0" showZeros="0" view="pageBreakPreview" zoomScaleNormal="100" zoomScaleSheetLayoutView="100" workbookViewId="0">
      <pane ySplit="3" topLeftCell="A16" activePane="bottomLeft" state="frozen"/>
      <selection/>
      <selection pane="bottomLeft" activeCell="C27" sqref="C27"/>
    </sheetView>
  </sheetViews>
  <sheetFormatPr defaultColWidth="9" defaultRowHeight="15.6" outlineLevelCol="4"/>
  <cols>
    <col min="1" max="1" width="45.6666666666667" style="135" customWidth="1"/>
    <col min="2" max="2" width="22.3333333333333" style="135" customWidth="1"/>
    <col min="3" max="4" width="20.6666666666667" style="135" customWidth="1"/>
    <col min="5" max="5" width="12.7777777777778" style="135" hidden="1" customWidth="1"/>
    <col min="6" max="16384" width="9" style="135"/>
  </cols>
  <sheetData>
    <row r="1" ht="45" customHeight="1" spans="1:4">
      <c r="A1" s="136" t="s">
        <v>3246</v>
      </c>
      <c r="B1" s="136"/>
      <c r="C1" s="136"/>
      <c r="D1" s="136"/>
    </row>
    <row r="2" ht="20.1" customHeight="1" spans="1:4">
      <c r="A2" s="137"/>
      <c r="B2" s="138"/>
      <c r="C2" s="139"/>
      <c r="D2" s="140" t="s">
        <v>3247</v>
      </c>
    </row>
    <row r="3" ht="45" customHeight="1" spans="1:5">
      <c r="A3" s="81" t="s">
        <v>2453</v>
      </c>
      <c r="B3" s="82" t="s">
        <v>3225</v>
      </c>
      <c r="C3" s="82" t="s">
        <v>6</v>
      </c>
      <c r="D3" s="82" t="s">
        <v>3226</v>
      </c>
      <c r="E3" s="141" t="s">
        <v>8</v>
      </c>
    </row>
    <row r="4" ht="36" customHeight="1" spans="1:5">
      <c r="A4" s="84" t="s">
        <v>3248</v>
      </c>
      <c r="B4" s="106">
        <v>265257</v>
      </c>
      <c r="C4" s="106">
        <v>290397</v>
      </c>
      <c r="D4" s="87">
        <v>0.095</v>
      </c>
      <c r="E4" s="142" t="str">
        <f t="shared" ref="E4:E22" si="0">IF(A4&lt;&gt;"",IF(SUM(B4:C4)&lt;&gt;0,"是","否"),"是")</f>
        <v>是</v>
      </c>
    </row>
    <row r="5" ht="36" customHeight="1" spans="1:5">
      <c r="A5" s="88" t="s">
        <v>3249</v>
      </c>
      <c r="B5" s="126">
        <v>262680</v>
      </c>
      <c r="C5" s="126">
        <v>287801</v>
      </c>
      <c r="D5" s="143">
        <v>0.096</v>
      </c>
      <c r="E5" s="142" t="str">
        <f t="shared" si="0"/>
        <v>是</v>
      </c>
    </row>
    <row r="6" ht="36" customHeight="1" spans="1:5">
      <c r="A6" s="144" t="s">
        <v>3250</v>
      </c>
      <c r="B6" s="106">
        <v>242230</v>
      </c>
      <c r="C6" s="106">
        <v>275127</v>
      </c>
      <c r="D6" s="145">
        <v>0.136</v>
      </c>
      <c r="E6" s="142" t="str">
        <f t="shared" si="0"/>
        <v>是</v>
      </c>
    </row>
    <row r="7" ht="36" customHeight="1" spans="1:5">
      <c r="A7" s="88" t="s">
        <v>3249</v>
      </c>
      <c r="B7" s="126">
        <v>239317</v>
      </c>
      <c r="C7" s="146">
        <v>272303</v>
      </c>
      <c r="D7" s="143">
        <v>0.138</v>
      </c>
      <c r="E7" s="142" t="str">
        <f t="shared" si="0"/>
        <v>是</v>
      </c>
    </row>
    <row r="8" s="134" customFormat="1" ht="36" customHeight="1" spans="1:5">
      <c r="A8" s="84" t="s">
        <v>3251</v>
      </c>
      <c r="B8" s="106">
        <v>14974</v>
      </c>
      <c r="C8" s="106">
        <v>17454</v>
      </c>
      <c r="D8" s="145">
        <v>0.166</v>
      </c>
      <c r="E8" s="142" t="str">
        <f t="shared" si="0"/>
        <v>是</v>
      </c>
    </row>
    <row r="9" s="134" customFormat="1" ht="36" customHeight="1" spans="1:5">
      <c r="A9" s="88" t="s">
        <v>3249</v>
      </c>
      <c r="B9" s="126">
        <v>10127</v>
      </c>
      <c r="C9" s="146">
        <v>12011</v>
      </c>
      <c r="D9" s="143">
        <v>0.186</v>
      </c>
      <c r="E9" s="142" t="str">
        <f t="shared" si="0"/>
        <v>是</v>
      </c>
    </row>
    <row r="10" s="134" customFormat="1" ht="36" customHeight="1" spans="1:5">
      <c r="A10" s="84" t="s">
        <v>3252</v>
      </c>
      <c r="B10" s="106">
        <v>171049</v>
      </c>
      <c r="C10" s="106">
        <v>182593</v>
      </c>
      <c r="D10" s="145">
        <v>0.067</v>
      </c>
      <c r="E10" s="142" t="str">
        <f t="shared" si="0"/>
        <v>是</v>
      </c>
    </row>
    <row r="11" s="134" customFormat="1" ht="36" customHeight="1" spans="1:5">
      <c r="A11" s="88" t="s">
        <v>3249</v>
      </c>
      <c r="B11" s="126">
        <v>168328</v>
      </c>
      <c r="C11" s="93">
        <v>179785</v>
      </c>
      <c r="D11" s="143">
        <v>0.068</v>
      </c>
      <c r="E11" s="142" t="str">
        <f t="shared" si="0"/>
        <v>是</v>
      </c>
    </row>
    <row r="12" s="134" customFormat="1" ht="36" customHeight="1" spans="1:5">
      <c r="A12" s="84" t="s">
        <v>3253</v>
      </c>
      <c r="B12" s="106">
        <v>14540</v>
      </c>
      <c r="C12" s="106">
        <v>15491</v>
      </c>
      <c r="D12" s="145">
        <v>0.065</v>
      </c>
      <c r="E12" s="142" t="str">
        <f t="shared" si="0"/>
        <v>是</v>
      </c>
    </row>
    <row r="13" s="134" customFormat="1" ht="36" customHeight="1" spans="1:5">
      <c r="A13" s="88" t="s">
        <v>3249</v>
      </c>
      <c r="B13" s="126">
        <v>14453</v>
      </c>
      <c r="C13" s="93">
        <v>15392</v>
      </c>
      <c r="D13" s="143">
        <v>0.065</v>
      </c>
      <c r="E13" s="142" t="str">
        <f t="shared" si="0"/>
        <v>是</v>
      </c>
    </row>
    <row r="14" s="134" customFormat="1" ht="36" customHeight="1" spans="1:5">
      <c r="A14" s="84" t="s">
        <v>3254</v>
      </c>
      <c r="B14" s="106">
        <v>76012</v>
      </c>
      <c r="C14" s="106">
        <v>86086</v>
      </c>
      <c r="D14" s="145">
        <v>0.133</v>
      </c>
      <c r="E14" s="142" t="str">
        <f t="shared" si="0"/>
        <v>是</v>
      </c>
    </row>
    <row r="15" ht="36" customHeight="1" spans="1:5">
      <c r="A15" s="88" t="s">
        <v>3249</v>
      </c>
      <c r="B15" s="126">
        <v>75701</v>
      </c>
      <c r="C15" s="146">
        <v>85971</v>
      </c>
      <c r="D15" s="143">
        <v>0.136</v>
      </c>
      <c r="E15" s="142" t="str">
        <f t="shared" si="0"/>
        <v>是</v>
      </c>
    </row>
    <row r="16" ht="36" customHeight="1" spans="1:5">
      <c r="A16" s="84" t="s">
        <v>3255</v>
      </c>
      <c r="B16" s="106">
        <v>176202</v>
      </c>
      <c r="C16" s="106">
        <v>183584</v>
      </c>
      <c r="D16" s="145">
        <v>0.042</v>
      </c>
      <c r="E16" s="142" t="str">
        <f t="shared" si="0"/>
        <v>是</v>
      </c>
    </row>
    <row r="17" ht="36" customHeight="1" spans="1:5">
      <c r="A17" s="88" t="s">
        <v>3249</v>
      </c>
      <c r="B17" s="126">
        <v>173234</v>
      </c>
      <c r="C17" s="102">
        <v>174715</v>
      </c>
      <c r="D17" s="143">
        <v>0.009</v>
      </c>
      <c r="E17" s="142" t="str">
        <f t="shared" si="0"/>
        <v>是</v>
      </c>
    </row>
    <row r="18" ht="36" customHeight="1" spans="1:5">
      <c r="A18" s="103" t="s">
        <v>3256</v>
      </c>
      <c r="B18" s="106">
        <v>960264</v>
      </c>
      <c r="C18" s="106">
        <v>1050732</v>
      </c>
      <c r="D18" s="145">
        <v>0.094</v>
      </c>
      <c r="E18" s="142" t="str">
        <f t="shared" si="0"/>
        <v>是</v>
      </c>
    </row>
    <row r="19" ht="36" customHeight="1" spans="1:5">
      <c r="A19" s="88" t="s">
        <v>3257</v>
      </c>
      <c r="B19" s="126">
        <v>943840</v>
      </c>
      <c r="C19" s="126">
        <v>1027978</v>
      </c>
      <c r="D19" s="143">
        <v>0.089</v>
      </c>
      <c r="E19" s="142" t="str">
        <f t="shared" si="0"/>
        <v>是</v>
      </c>
    </row>
    <row r="20" ht="36" customHeight="1" spans="1:5">
      <c r="A20" s="147" t="s">
        <v>3258</v>
      </c>
      <c r="B20" s="106">
        <v>217926</v>
      </c>
      <c r="C20" s="106">
        <v>238394</v>
      </c>
      <c r="D20" s="145">
        <v>0.094</v>
      </c>
      <c r="E20" s="142" t="str">
        <f t="shared" si="0"/>
        <v>是</v>
      </c>
    </row>
    <row r="21" ht="36" customHeight="1" spans="1:5">
      <c r="A21" s="107" t="s">
        <v>3259</v>
      </c>
      <c r="B21" s="106">
        <v>560528</v>
      </c>
      <c r="C21" s="106">
        <v>581969</v>
      </c>
      <c r="D21" s="145">
        <v>0.038</v>
      </c>
      <c r="E21" s="142" t="str">
        <f t="shared" si="0"/>
        <v>是</v>
      </c>
    </row>
    <row r="22" ht="36" customHeight="1" spans="1:5">
      <c r="A22" s="103" t="s">
        <v>3260</v>
      </c>
      <c r="B22" s="106">
        <v>1738718</v>
      </c>
      <c r="C22" s="106">
        <v>1871095</v>
      </c>
      <c r="D22" s="145">
        <v>0.076</v>
      </c>
      <c r="E22" s="142" t="str">
        <f t="shared" si="0"/>
        <v>是</v>
      </c>
    </row>
    <row r="23" spans="2:3">
      <c r="B23" s="148"/>
      <c r="C23" s="148"/>
    </row>
    <row r="24" spans="2:3">
      <c r="B24" s="148"/>
      <c r="C24" s="148"/>
    </row>
    <row r="25" spans="2:3">
      <c r="B25" s="148"/>
      <c r="C25" s="148"/>
    </row>
    <row r="26" spans="2:3">
      <c r="B26" s="148"/>
      <c r="C26" s="148"/>
    </row>
  </sheetData>
  <autoFilter ref="A3:E22"/>
  <mergeCells count="1">
    <mergeCell ref="A1:D1"/>
  </mergeCells>
  <conditionalFormatting sqref="E4:E22">
    <cfRule type="cellIs" dxfId="1458" priority="1" stopIfTrue="1" operator="lessThanOrEqual">
      <formula>-1</formula>
    </cfRule>
  </conditionalFormatting>
  <printOptions horizontalCentered="1"/>
  <pageMargins left="0.471527777777778" right="0.393055555555556" top="0.747916666666667" bottom="0.747916666666667" header="0.313888888888889" footer="0.313888888888889"/>
  <pageSetup paperSize="9" scale="75" orientation="portrait"/>
  <headerFooter alignWithMargins="0">
    <oddFooter>&amp;C&amp;16- &amp;P -</oddFooter>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1">
    <tabColor rgb="FF00B0F0"/>
  </sheetPr>
  <dimension ref="A1:E42"/>
  <sheetViews>
    <sheetView showGridLines="0" showZeros="0" view="pageBreakPreview" zoomScaleNormal="100" zoomScaleSheetLayoutView="100" workbookViewId="0">
      <pane ySplit="3" topLeftCell="A34" activePane="bottomLeft" state="frozen"/>
      <selection/>
      <selection pane="bottomLeft" activeCell="I9" sqref="I9"/>
    </sheetView>
  </sheetViews>
  <sheetFormatPr defaultColWidth="9" defaultRowHeight="15.6" outlineLevelCol="4"/>
  <cols>
    <col min="1" max="1" width="47.6666666666667" style="110" customWidth="1"/>
    <col min="2" max="2" width="22.4444444444444" style="110" customWidth="1"/>
    <col min="3" max="4" width="20.6666666666667" style="110" customWidth="1"/>
    <col min="5" max="5" width="5" style="110" hidden="1" customWidth="1"/>
    <col min="6" max="16384" width="9" style="110"/>
  </cols>
  <sheetData>
    <row r="1" ht="45" customHeight="1" spans="1:4">
      <c r="A1" s="111" t="s">
        <v>3261</v>
      </c>
      <c r="B1" s="111"/>
      <c r="C1" s="111"/>
      <c r="D1" s="111"/>
    </row>
    <row r="2" ht="20.1" customHeight="1" spans="1:4">
      <c r="A2" s="112"/>
      <c r="B2" s="113"/>
      <c r="C2" s="114"/>
      <c r="D2" s="115" t="s">
        <v>2</v>
      </c>
    </row>
    <row r="3" ht="45" customHeight="1" spans="1:5">
      <c r="A3" s="116" t="s">
        <v>3224</v>
      </c>
      <c r="B3" s="82" t="s">
        <v>3225</v>
      </c>
      <c r="C3" s="82" t="s">
        <v>6</v>
      </c>
      <c r="D3" s="82" t="s">
        <v>3226</v>
      </c>
      <c r="E3" s="117" t="s">
        <v>8</v>
      </c>
    </row>
    <row r="4" ht="36" customHeight="1" spans="1:5">
      <c r="A4" s="118" t="s">
        <v>3227</v>
      </c>
      <c r="B4" s="119">
        <v>73957</v>
      </c>
      <c r="C4" s="86">
        <v>75266</v>
      </c>
      <c r="D4" s="120">
        <v>0.0177</v>
      </c>
      <c r="E4" s="117" t="str">
        <f t="shared" ref="E4:E38" si="0">IF(A4&lt;&gt;"",IF(SUM(B4:C4)&lt;&gt;0,"是","否"),"是")</f>
        <v>是</v>
      </c>
    </row>
    <row r="5" ht="36" customHeight="1" spans="1:5">
      <c r="A5" s="121" t="s">
        <v>3228</v>
      </c>
      <c r="B5" s="122">
        <v>72935</v>
      </c>
      <c r="C5" s="122">
        <v>74451</v>
      </c>
      <c r="D5" s="123">
        <v>0.0208</v>
      </c>
      <c r="E5" s="117" t="str">
        <f t="shared" si="0"/>
        <v>是</v>
      </c>
    </row>
    <row r="6" ht="36" customHeight="1" spans="1:5">
      <c r="A6" s="121" t="s">
        <v>3229</v>
      </c>
      <c r="B6" s="122">
        <v>776</v>
      </c>
      <c r="C6" s="122">
        <v>542</v>
      </c>
      <c r="D6" s="123">
        <v>-0.3015</v>
      </c>
      <c r="E6" s="117" t="str">
        <f t="shared" si="0"/>
        <v>是</v>
      </c>
    </row>
    <row r="7" s="109" customFormat="1" ht="36" customHeight="1" spans="1:5">
      <c r="A7" s="121" t="s">
        <v>3230</v>
      </c>
      <c r="B7" s="122">
        <v>49892</v>
      </c>
      <c r="C7" s="122">
        <v>55176</v>
      </c>
      <c r="D7" s="123">
        <v>0.1059</v>
      </c>
      <c r="E7" s="117" t="str">
        <f t="shared" si="0"/>
        <v>是</v>
      </c>
    </row>
    <row r="8" s="109" customFormat="1" ht="36" customHeight="1" spans="1:5">
      <c r="A8" s="124" t="s">
        <v>3232</v>
      </c>
      <c r="B8" s="119">
        <v>32058</v>
      </c>
      <c r="C8" s="119">
        <v>32914</v>
      </c>
      <c r="D8" s="125">
        <v>0.0267</v>
      </c>
      <c r="E8" s="117" t="str">
        <f t="shared" si="0"/>
        <v>是</v>
      </c>
    </row>
    <row r="9" s="109" customFormat="1" ht="36" customHeight="1" spans="1:5">
      <c r="A9" s="121" t="s">
        <v>3228</v>
      </c>
      <c r="B9" s="122">
        <v>270</v>
      </c>
      <c r="C9" s="122">
        <v>280</v>
      </c>
      <c r="D9" s="123">
        <v>0.037</v>
      </c>
      <c r="E9" s="117" t="str">
        <f t="shared" si="0"/>
        <v>是</v>
      </c>
    </row>
    <row r="10" s="109" customFormat="1" ht="36" customHeight="1" spans="1:5">
      <c r="A10" s="121" t="s">
        <v>3229</v>
      </c>
      <c r="B10" s="122">
        <v>16913</v>
      </c>
      <c r="C10" s="122">
        <v>21279</v>
      </c>
      <c r="D10" s="123">
        <v>0.2581</v>
      </c>
      <c r="E10" s="117" t="str">
        <f t="shared" si="0"/>
        <v>是</v>
      </c>
    </row>
    <row r="11" s="109" customFormat="1" ht="36" customHeight="1" spans="1:5">
      <c r="A11" s="121" t="s">
        <v>3230</v>
      </c>
      <c r="B11" s="122">
        <v>7589</v>
      </c>
      <c r="C11" s="122">
        <v>6861</v>
      </c>
      <c r="D11" s="123">
        <v>-0.0959</v>
      </c>
      <c r="E11" s="117" t="str">
        <f t="shared" si="0"/>
        <v>是</v>
      </c>
    </row>
    <row r="12" s="109" customFormat="1" ht="36" customHeight="1" spans="1:5">
      <c r="A12" s="118" t="s">
        <v>3234</v>
      </c>
      <c r="B12" s="119">
        <v>4725</v>
      </c>
      <c r="C12" s="119">
        <v>4826</v>
      </c>
      <c r="D12" s="125">
        <v>0.0214</v>
      </c>
      <c r="E12" s="117" t="str">
        <f t="shared" si="0"/>
        <v>是</v>
      </c>
    </row>
    <row r="13" ht="36" hidden="1" customHeight="1" spans="1:5">
      <c r="A13" s="121" t="s">
        <v>3228</v>
      </c>
      <c r="B13" s="122">
        <v>2859</v>
      </c>
      <c r="C13" s="126">
        <v>2030</v>
      </c>
      <c r="D13" s="127">
        <v>-0.29</v>
      </c>
      <c r="E13" s="117" t="str">
        <f t="shared" si="0"/>
        <v>是</v>
      </c>
    </row>
    <row r="14" ht="36" customHeight="1" spans="1:5">
      <c r="A14" s="121" t="s">
        <v>3229</v>
      </c>
      <c r="B14" s="122">
        <v>2859</v>
      </c>
      <c r="C14" s="122">
        <v>2030</v>
      </c>
      <c r="D14" s="123">
        <v>-0.29</v>
      </c>
      <c r="E14" s="117" t="str">
        <f t="shared" si="0"/>
        <v>是</v>
      </c>
    </row>
    <row r="15" ht="36" hidden="1" customHeight="1" spans="1:5">
      <c r="A15" s="121" t="s">
        <v>3230</v>
      </c>
      <c r="B15" s="122">
        <v>62881</v>
      </c>
      <c r="C15" s="126">
        <v>66036</v>
      </c>
      <c r="D15" s="127">
        <v>0.05</v>
      </c>
      <c r="E15" s="117" t="str">
        <f t="shared" si="0"/>
        <v>是</v>
      </c>
    </row>
    <row r="16" ht="36" customHeight="1" spans="1:5">
      <c r="A16" s="118" t="s">
        <v>3235</v>
      </c>
      <c r="B16" s="119">
        <v>70777</v>
      </c>
      <c r="C16" s="119">
        <v>74394</v>
      </c>
      <c r="D16" s="125">
        <v>0.0511</v>
      </c>
      <c r="E16" s="117" t="str">
        <f t="shared" si="0"/>
        <v>是</v>
      </c>
    </row>
    <row r="17" ht="36" customHeight="1" spans="1:5">
      <c r="A17" s="121" t="s">
        <v>3228</v>
      </c>
      <c r="B17" s="122">
        <v>62881</v>
      </c>
      <c r="C17" s="122">
        <v>66036</v>
      </c>
      <c r="D17" s="123">
        <v>0.0502</v>
      </c>
      <c r="E17" s="117" t="str">
        <f t="shared" si="0"/>
        <v>是</v>
      </c>
    </row>
    <row r="18" ht="36" customHeight="1" spans="1:5">
      <c r="A18" s="121" t="s">
        <v>3229</v>
      </c>
      <c r="B18" s="122">
        <v>7000</v>
      </c>
      <c r="C18" s="122">
        <v>7600</v>
      </c>
      <c r="D18" s="123">
        <v>0.0857</v>
      </c>
      <c r="E18" s="117" t="str">
        <f t="shared" si="0"/>
        <v>是</v>
      </c>
    </row>
    <row r="19" ht="36" customHeight="1" spans="1:5">
      <c r="A19" s="121" t="s">
        <v>3230</v>
      </c>
      <c r="B19" s="122">
        <v>236</v>
      </c>
      <c r="C19" s="128">
        <v>88</v>
      </c>
      <c r="D19" s="123">
        <v>-0.6271</v>
      </c>
      <c r="E19" s="117" t="str">
        <f t="shared" si="0"/>
        <v>是</v>
      </c>
    </row>
    <row r="20" ht="36" customHeight="1" spans="1:5">
      <c r="A20" s="118" t="s">
        <v>3236</v>
      </c>
      <c r="B20" s="119">
        <v>2812</v>
      </c>
      <c r="C20" s="119">
        <v>3010</v>
      </c>
      <c r="D20" s="125">
        <v>0.0704</v>
      </c>
      <c r="E20" s="117" t="str">
        <f t="shared" si="0"/>
        <v>是</v>
      </c>
    </row>
    <row r="21" ht="36" customHeight="1" spans="1:5">
      <c r="A21" s="121" t="s">
        <v>3228</v>
      </c>
      <c r="B21" s="122">
        <v>2769</v>
      </c>
      <c r="C21" s="93">
        <v>2931</v>
      </c>
      <c r="D21" s="123">
        <v>0.0585</v>
      </c>
      <c r="E21" s="117" t="str">
        <f t="shared" si="0"/>
        <v>是</v>
      </c>
    </row>
    <row r="22" ht="36" customHeight="1" spans="1:5">
      <c r="A22" s="121" t="s">
        <v>3229</v>
      </c>
      <c r="B22" s="122">
        <v>40</v>
      </c>
      <c r="C22" s="122">
        <v>75</v>
      </c>
      <c r="D22" s="123">
        <v>0.875</v>
      </c>
      <c r="E22" s="117" t="str">
        <f t="shared" si="0"/>
        <v>是</v>
      </c>
    </row>
    <row r="23" ht="36" hidden="1" customHeight="1" spans="1:5">
      <c r="A23" s="121" t="s">
        <v>3230</v>
      </c>
      <c r="B23" s="122">
        <v>442</v>
      </c>
      <c r="C23" s="93">
        <v>510</v>
      </c>
      <c r="D23" s="129">
        <v>0.154</v>
      </c>
      <c r="E23" s="117" t="str">
        <f t="shared" si="0"/>
        <v>是</v>
      </c>
    </row>
    <row r="24" ht="36" hidden="1" customHeight="1" spans="1:5">
      <c r="A24" s="118" t="s">
        <v>3237</v>
      </c>
      <c r="B24" s="119">
        <v>113954</v>
      </c>
      <c r="C24" s="86">
        <v>120428</v>
      </c>
      <c r="D24" s="130">
        <v>0.057</v>
      </c>
      <c r="E24" s="117" t="str">
        <f t="shared" si="0"/>
        <v>是</v>
      </c>
    </row>
    <row r="25" ht="36" hidden="1" customHeight="1" spans="1:5">
      <c r="A25" s="121" t="s">
        <v>3228</v>
      </c>
      <c r="B25" s="122">
        <v>320822</v>
      </c>
      <c r="C25" s="86">
        <v>335945</v>
      </c>
      <c r="D25" s="130">
        <v>0.047</v>
      </c>
      <c r="E25" s="117" t="str">
        <f t="shared" si="0"/>
        <v>是</v>
      </c>
    </row>
    <row r="26" ht="36" hidden="1" customHeight="1" spans="1:5">
      <c r="A26" s="121" t="s">
        <v>3229</v>
      </c>
      <c r="B26" s="122">
        <v>175368</v>
      </c>
      <c r="C26" s="86">
        <v>181158</v>
      </c>
      <c r="D26" s="130">
        <v>0.033</v>
      </c>
      <c r="E26" s="117" t="str">
        <f t="shared" si="0"/>
        <v>是</v>
      </c>
    </row>
    <row r="27" ht="36" hidden="1" customHeight="1" spans="1:5">
      <c r="A27" s="121" t="s">
        <v>3230</v>
      </c>
      <c r="B27" s="122">
        <v>11387</v>
      </c>
      <c r="C27" s="86">
        <v>11037</v>
      </c>
      <c r="D27" s="130">
        <v>-0.031</v>
      </c>
      <c r="E27" s="117" t="str">
        <f t="shared" si="0"/>
        <v>是</v>
      </c>
    </row>
    <row r="28" ht="36" customHeight="1" spans="1:5">
      <c r="A28" s="118" t="s">
        <v>3238</v>
      </c>
      <c r="B28" s="119">
        <v>115795</v>
      </c>
      <c r="C28" s="86">
        <v>121238</v>
      </c>
      <c r="D28" s="125">
        <v>0.047</v>
      </c>
      <c r="E28" s="117" t="str">
        <f t="shared" si="0"/>
        <v>是</v>
      </c>
    </row>
    <row r="29" ht="36" customHeight="1" spans="1:5">
      <c r="A29" s="121" t="s">
        <v>3228</v>
      </c>
      <c r="B29" s="122">
        <v>0</v>
      </c>
      <c r="C29" s="122">
        <v>0</v>
      </c>
      <c r="D29" s="131" t="s">
        <v>3231</v>
      </c>
      <c r="E29" s="117" t="str">
        <f t="shared" si="0"/>
        <v>否</v>
      </c>
    </row>
    <row r="30" ht="36" customHeight="1" spans="1:5">
      <c r="A30" s="121" t="s">
        <v>3229</v>
      </c>
      <c r="B30" s="122">
        <v>442</v>
      </c>
      <c r="C30" s="122">
        <v>510</v>
      </c>
      <c r="D30" s="131">
        <v>0.1538</v>
      </c>
      <c r="E30" s="117" t="str">
        <f t="shared" si="0"/>
        <v>是</v>
      </c>
    </row>
    <row r="31" ht="36" customHeight="1" spans="1:5">
      <c r="A31" s="121" t="s">
        <v>3230</v>
      </c>
      <c r="B31" s="122">
        <v>113954</v>
      </c>
      <c r="C31" s="122">
        <v>120428</v>
      </c>
      <c r="D31" s="131">
        <v>0.0568</v>
      </c>
      <c r="E31" s="117" t="str">
        <f t="shared" si="0"/>
        <v>是</v>
      </c>
    </row>
    <row r="32" ht="36" customHeight="1" spans="1:5">
      <c r="A32" s="103" t="s">
        <v>3239</v>
      </c>
      <c r="B32" s="119">
        <v>320822</v>
      </c>
      <c r="C32" s="119">
        <v>335945</v>
      </c>
      <c r="D32" s="125">
        <v>0.0471</v>
      </c>
      <c r="E32" s="117" t="str">
        <f t="shared" si="0"/>
        <v>是</v>
      </c>
    </row>
    <row r="33" ht="36" customHeight="1" spans="1:5">
      <c r="A33" s="121" t="s">
        <v>3240</v>
      </c>
      <c r="B33" s="122">
        <v>175368</v>
      </c>
      <c r="C33" s="122">
        <v>181158</v>
      </c>
      <c r="D33" s="131">
        <v>0.033</v>
      </c>
      <c r="E33" s="117" t="str">
        <f t="shared" si="0"/>
        <v>是</v>
      </c>
    </row>
    <row r="34" ht="36" customHeight="1" spans="1:5">
      <c r="A34" s="121" t="s">
        <v>3241</v>
      </c>
      <c r="B34" s="122">
        <v>11387</v>
      </c>
      <c r="C34" s="122">
        <v>11037</v>
      </c>
      <c r="D34" s="131">
        <v>-0.0307</v>
      </c>
      <c r="E34" s="117" t="str">
        <f t="shared" si="0"/>
        <v>是</v>
      </c>
    </row>
    <row r="35" ht="36" customHeight="1" spans="1:5">
      <c r="A35" s="121" t="s">
        <v>3242</v>
      </c>
      <c r="B35" s="122">
        <v>131103</v>
      </c>
      <c r="C35" s="122">
        <v>141795</v>
      </c>
      <c r="D35" s="131">
        <v>0.0816</v>
      </c>
      <c r="E35" s="117" t="str">
        <f t="shared" si="0"/>
        <v>是</v>
      </c>
    </row>
    <row r="36" ht="36" customHeight="1" spans="1:5">
      <c r="A36" s="107" t="s">
        <v>3243</v>
      </c>
      <c r="B36" s="119">
        <v>275371</v>
      </c>
      <c r="C36" s="119">
        <v>300659</v>
      </c>
      <c r="D36" s="125">
        <v>0.0918</v>
      </c>
      <c r="E36" s="117" t="str">
        <f t="shared" si="0"/>
        <v>是</v>
      </c>
    </row>
    <row r="37" ht="36" customHeight="1" spans="1:5">
      <c r="A37" s="107" t="s">
        <v>3244</v>
      </c>
      <c r="B37" s="119">
        <v>373219</v>
      </c>
      <c r="C37" s="86">
        <v>389376</v>
      </c>
      <c r="D37" s="125">
        <v>0.0433</v>
      </c>
      <c r="E37" s="117" t="str">
        <f t="shared" si="0"/>
        <v>是</v>
      </c>
    </row>
    <row r="38" ht="36" customHeight="1" spans="1:5">
      <c r="A38" s="103" t="s">
        <v>3245</v>
      </c>
      <c r="B38" s="119">
        <v>1032748</v>
      </c>
      <c r="C38" s="119">
        <v>1094917</v>
      </c>
      <c r="D38" s="132">
        <v>0.0602</v>
      </c>
      <c r="E38" s="117" t="str">
        <f t="shared" si="0"/>
        <v>是</v>
      </c>
    </row>
    <row r="39" spans="2:3">
      <c r="B39" s="133"/>
      <c r="C39" s="133"/>
    </row>
    <row r="40" spans="2:3">
      <c r="B40" s="133"/>
      <c r="C40" s="133"/>
    </row>
    <row r="41" spans="2:3">
      <c r="B41" s="133"/>
      <c r="C41" s="133"/>
    </row>
    <row r="42" spans="2:3">
      <c r="B42" s="133"/>
      <c r="C42" s="133"/>
    </row>
  </sheetData>
  <autoFilter ref="A3:E38">
    <filterColumn colId="4">
      <customFilters>
        <customFilter operator="equal" val="是"/>
      </customFilters>
    </filterColumn>
  </autoFilter>
  <mergeCells count="1">
    <mergeCell ref="A1:D1"/>
  </mergeCells>
  <conditionalFormatting sqref="E28:E32">
    <cfRule type="cellIs" dxfId="1459" priority="1" stopIfTrue="1" operator="lessThan">
      <formula>0</formula>
    </cfRule>
  </conditionalFormatting>
  <printOptions horizontalCentered="1"/>
  <pageMargins left="0.471527777777778" right="0.393055555555556" top="0.747916666666667" bottom="0.747916666666667" header="0.313888888888889" footer="0.313888888888889"/>
  <pageSetup paperSize="9" scale="75" orientation="portrait"/>
  <headerFooter alignWithMargins="0">
    <oddFooter>&amp;C&amp;16- &amp;P -</oddFooter>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1">
    <tabColor rgb="FF00B0F0"/>
  </sheetPr>
  <dimension ref="A1:F26"/>
  <sheetViews>
    <sheetView showGridLines="0" showZeros="0" view="pageBreakPreview" zoomScaleNormal="100" zoomScaleSheetLayoutView="100" topLeftCell="A13" workbookViewId="0">
      <selection activeCell="D22" sqref="D22"/>
    </sheetView>
  </sheetViews>
  <sheetFormatPr defaultColWidth="9" defaultRowHeight="15.6" outlineLevelCol="5"/>
  <cols>
    <col min="1" max="1" width="50.7777777777778" style="74" customWidth="1"/>
    <col min="2" max="2" width="21.6666666666667" style="75" customWidth="1"/>
    <col min="3" max="3" width="20.6666666666667" style="75" customWidth="1"/>
    <col min="4" max="4" width="20.6666666666667" style="74" customWidth="1"/>
    <col min="5" max="5" width="5.11111111111111" style="74" hidden="1" customWidth="1"/>
    <col min="6" max="246" width="9" style="74"/>
    <col min="247" max="247" width="41.6666666666667" style="74" customWidth="1"/>
    <col min="248" max="249" width="14.4444444444444" style="74" customWidth="1"/>
    <col min="250" max="250" width="13.8888888888889" style="74" customWidth="1"/>
    <col min="251" max="253" width="9" style="74"/>
    <col min="254" max="255" width="10.4444444444444" style="74" customWidth="1"/>
    <col min="256" max="502" width="9" style="74"/>
    <col min="503" max="503" width="41.6666666666667" style="74" customWidth="1"/>
    <col min="504" max="505" width="14.4444444444444" style="74" customWidth="1"/>
    <col min="506" max="506" width="13.8888888888889" style="74" customWidth="1"/>
    <col min="507" max="509" width="9" style="74"/>
    <col min="510" max="511" width="10.4444444444444" style="74" customWidth="1"/>
    <col min="512" max="758" width="9" style="74"/>
    <col min="759" max="759" width="41.6666666666667" style="74" customWidth="1"/>
    <col min="760" max="761" width="14.4444444444444" style="74" customWidth="1"/>
    <col min="762" max="762" width="13.8888888888889" style="74" customWidth="1"/>
    <col min="763" max="765" width="9" style="74"/>
    <col min="766" max="767" width="10.4444444444444" style="74" customWidth="1"/>
    <col min="768" max="1014" width="9" style="74"/>
    <col min="1015" max="1015" width="41.6666666666667" style="74" customWidth="1"/>
    <col min="1016" max="1017" width="14.4444444444444" style="74" customWidth="1"/>
    <col min="1018" max="1018" width="13.8888888888889" style="74" customWidth="1"/>
    <col min="1019" max="1021" width="9" style="74"/>
    <col min="1022" max="1023" width="10.4444444444444" style="74" customWidth="1"/>
    <col min="1024" max="1270" width="9" style="74"/>
    <col min="1271" max="1271" width="41.6666666666667" style="74" customWidth="1"/>
    <col min="1272" max="1273" width="14.4444444444444" style="74" customWidth="1"/>
    <col min="1274" max="1274" width="13.8888888888889" style="74" customWidth="1"/>
    <col min="1275" max="1277" width="9" style="74"/>
    <col min="1278" max="1279" width="10.4444444444444" style="74" customWidth="1"/>
    <col min="1280" max="1526" width="9" style="74"/>
    <col min="1527" max="1527" width="41.6666666666667" style="74" customWidth="1"/>
    <col min="1528" max="1529" width="14.4444444444444" style="74" customWidth="1"/>
    <col min="1530" max="1530" width="13.8888888888889" style="74" customWidth="1"/>
    <col min="1531" max="1533" width="9" style="74"/>
    <col min="1534" max="1535" width="10.4444444444444" style="74" customWidth="1"/>
    <col min="1536" max="1782" width="9" style="74"/>
    <col min="1783" max="1783" width="41.6666666666667" style="74" customWidth="1"/>
    <col min="1784" max="1785" width="14.4444444444444" style="74" customWidth="1"/>
    <col min="1786" max="1786" width="13.8888888888889" style="74" customWidth="1"/>
    <col min="1787" max="1789" width="9" style="74"/>
    <col min="1790" max="1791" width="10.4444444444444" style="74" customWidth="1"/>
    <col min="1792" max="2038" width="9" style="74"/>
    <col min="2039" max="2039" width="41.6666666666667" style="74" customWidth="1"/>
    <col min="2040" max="2041" width="14.4444444444444" style="74" customWidth="1"/>
    <col min="2042" max="2042" width="13.8888888888889" style="74" customWidth="1"/>
    <col min="2043" max="2045" width="9" style="74"/>
    <col min="2046" max="2047" width="10.4444444444444" style="74" customWidth="1"/>
    <col min="2048" max="2294" width="9" style="74"/>
    <col min="2295" max="2295" width="41.6666666666667" style="74" customWidth="1"/>
    <col min="2296" max="2297" width="14.4444444444444" style="74" customWidth="1"/>
    <col min="2298" max="2298" width="13.8888888888889" style="74" customWidth="1"/>
    <col min="2299" max="2301" width="9" style="74"/>
    <col min="2302" max="2303" width="10.4444444444444" style="74" customWidth="1"/>
    <col min="2304" max="2550" width="9" style="74"/>
    <col min="2551" max="2551" width="41.6666666666667" style="74" customWidth="1"/>
    <col min="2552" max="2553" width="14.4444444444444" style="74" customWidth="1"/>
    <col min="2554" max="2554" width="13.8888888888889" style="74" customWidth="1"/>
    <col min="2555" max="2557" width="9" style="74"/>
    <col min="2558" max="2559" width="10.4444444444444" style="74" customWidth="1"/>
    <col min="2560" max="2806" width="9" style="74"/>
    <col min="2807" max="2807" width="41.6666666666667" style="74" customWidth="1"/>
    <col min="2808" max="2809" width="14.4444444444444" style="74" customWidth="1"/>
    <col min="2810" max="2810" width="13.8888888888889" style="74" customWidth="1"/>
    <col min="2811" max="2813" width="9" style="74"/>
    <col min="2814" max="2815" width="10.4444444444444" style="74" customWidth="1"/>
    <col min="2816" max="3062" width="9" style="74"/>
    <col min="3063" max="3063" width="41.6666666666667" style="74" customWidth="1"/>
    <col min="3064" max="3065" width="14.4444444444444" style="74" customWidth="1"/>
    <col min="3066" max="3066" width="13.8888888888889" style="74" customWidth="1"/>
    <col min="3067" max="3069" width="9" style="74"/>
    <col min="3070" max="3071" width="10.4444444444444" style="74" customWidth="1"/>
    <col min="3072" max="3318" width="9" style="74"/>
    <col min="3319" max="3319" width="41.6666666666667" style="74" customWidth="1"/>
    <col min="3320" max="3321" width="14.4444444444444" style="74" customWidth="1"/>
    <col min="3322" max="3322" width="13.8888888888889" style="74" customWidth="1"/>
    <col min="3323" max="3325" width="9" style="74"/>
    <col min="3326" max="3327" width="10.4444444444444" style="74" customWidth="1"/>
    <col min="3328" max="3574" width="9" style="74"/>
    <col min="3575" max="3575" width="41.6666666666667" style="74" customWidth="1"/>
    <col min="3576" max="3577" width="14.4444444444444" style="74" customWidth="1"/>
    <col min="3578" max="3578" width="13.8888888888889" style="74" customWidth="1"/>
    <col min="3579" max="3581" width="9" style="74"/>
    <col min="3582" max="3583" width="10.4444444444444" style="74" customWidth="1"/>
    <col min="3584" max="3830" width="9" style="74"/>
    <col min="3831" max="3831" width="41.6666666666667" style="74" customWidth="1"/>
    <col min="3832" max="3833" width="14.4444444444444" style="74" customWidth="1"/>
    <col min="3834" max="3834" width="13.8888888888889" style="74" customWidth="1"/>
    <col min="3835" max="3837" width="9" style="74"/>
    <col min="3838" max="3839" width="10.4444444444444" style="74" customWidth="1"/>
    <col min="3840" max="4086" width="9" style="74"/>
    <col min="4087" max="4087" width="41.6666666666667" style="74" customWidth="1"/>
    <col min="4088" max="4089" width="14.4444444444444" style="74" customWidth="1"/>
    <col min="4090" max="4090" width="13.8888888888889" style="74" customWidth="1"/>
    <col min="4091" max="4093" width="9" style="74"/>
    <col min="4094" max="4095" width="10.4444444444444" style="74" customWidth="1"/>
    <col min="4096" max="4342" width="9" style="74"/>
    <col min="4343" max="4343" width="41.6666666666667" style="74" customWidth="1"/>
    <col min="4344" max="4345" width="14.4444444444444" style="74" customWidth="1"/>
    <col min="4346" max="4346" width="13.8888888888889" style="74" customWidth="1"/>
    <col min="4347" max="4349" width="9" style="74"/>
    <col min="4350" max="4351" width="10.4444444444444" style="74" customWidth="1"/>
    <col min="4352" max="4598" width="9" style="74"/>
    <col min="4599" max="4599" width="41.6666666666667" style="74" customWidth="1"/>
    <col min="4600" max="4601" width="14.4444444444444" style="74" customWidth="1"/>
    <col min="4602" max="4602" width="13.8888888888889" style="74" customWidth="1"/>
    <col min="4603" max="4605" width="9" style="74"/>
    <col min="4606" max="4607" width="10.4444444444444" style="74" customWidth="1"/>
    <col min="4608" max="4854" width="9" style="74"/>
    <col min="4855" max="4855" width="41.6666666666667" style="74" customWidth="1"/>
    <col min="4856" max="4857" width="14.4444444444444" style="74" customWidth="1"/>
    <col min="4858" max="4858" width="13.8888888888889" style="74" customWidth="1"/>
    <col min="4859" max="4861" width="9" style="74"/>
    <col min="4862" max="4863" width="10.4444444444444" style="74" customWidth="1"/>
    <col min="4864" max="5110" width="9" style="74"/>
    <col min="5111" max="5111" width="41.6666666666667" style="74" customWidth="1"/>
    <col min="5112" max="5113" width="14.4444444444444" style="74" customWidth="1"/>
    <col min="5114" max="5114" width="13.8888888888889" style="74" customWidth="1"/>
    <col min="5115" max="5117" width="9" style="74"/>
    <col min="5118" max="5119" width="10.4444444444444" style="74" customWidth="1"/>
    <col min="5120" max="5366" width="9" style="74"/>
    <col min="5367" max="5367" width="41.6666666666667" style="74" customWidth="1"/>
    <col min="5368" max="5369" width="14.4444444444444" style="74" customWidth="1"/>
    <col min="5370" max="5370" width="13.8888888888889" style="74" customWidth="1"/>
    <col min="5371" max="5373" width="9" style="74"/>
    <col min="5374" max="5375" width="10.4444444444444" style="74" customWidth="1"/>
    <col min="5376" max="5622" width="9" style="74"/>
    <col min="5623" max="5623" width="41.6666666666667" style="74" customWidth="1"/>
    <col min="5624" max="5625" width="14.4444444444444" style="74" customWidth="1"/>
    <col min="5626" max="5626" width="13.8888888888889" style="74" customWidth="1"/>
    <col min="5627" max="5629" width="9" style="74"/>
    <col min="5630" max="5631" width="10.4444444444444" style="74" customWidth="1"/>
    <col min="5632" max="5878" width="9" style="74"/>
    <col min="5879" max="5879" width="41.6666666666667" style="74" customWidth="1"/>
    <col min="5880" max="5881" width="14.4444444444444" style="74" customWidth="1"/>
    <col min="5882" max="5882" width="13.8888888888889" style="74" customWidth="1"/>
    <col min="5883" max="5885" width="9" style="74"/>
    <col min="5886" max="5887" width="10.4444444444444" style="74" customWidth="1"/>
    <col min="5888" max="6134" width="9" style="74"/>
    <col min="6135" max="6135" width="41.6666666666667" style="74" customWidth="1"/>
    <col min="6136" max="6137" width="14.4444444444444" style="74" customWidth="1"/>
    <col min="6138" max="6138" width="13.8888888888889" style="74" customWidth="1"/>
    <col min="6139" max="6141" width="9" style="74"/>
    <col min="6142" max="6143" width="10.4444444444444" style="74" customWidth="1"/>
    <col min="6144" max="6390" width="9" style="74"/>
    <col min="6391" max="6391" width="41.6666666666667" style="74" customWidth="1"/>
    <col min="6392" max="6393" width="14.4444444444444" style="74" customWidth="1"/>
    <col min="6394" max="6394" width="13.8888888888889" style="74" customWidth="1"/>
    <col min="6395" max="6397" width="9" style="74"/>
    <col min="6398" max="6399" width="10.4444444444444" style="74" customWidth="1"/>
    <col min="6400" max="6646" width="9" style="74"/>
    <col min="6647" max="6647" width="41.6666666666667" style="74" customWidth="1"/>
    <col min="6648" max="6649" width="14.4444444444444" style="74" customWidth="1"/>
    <col min="6650" max="6650" width="13.8888888888889" style="74" customWidth="1"/>
    <col min="6651" max="6653" width="9" style="74"/>
    <col min="6654" max="6655" width="10.4444444444444" style="74" customWidth="1"/>
    <col min="6656" max="6902" width="9" style="74"/>
    <col min="6903" max="6903" width="41.6666666666667" style="74" customWidth="1"/>
    <col min="6904" max="6905" width="14.4444444444444" style="74" customWidth="1"/>
    <col min="6906" max="6906" width="13.8888888888889" style="74" customWidth="1"/>
    <col min="6907" max="6909" width="9" style="74"/>
    <col min="6910" max="6911" width="10.4444444444444" style="74" customWidth="1"/>
    <col min="6912" max="7158" width="9" style="74"/>
    <col min="7159" max="7159" width="41.6666666666667" style="74" customWidth="1"/>
    <col min="7160" max="7161" width="14.4444444444444" style="74" customWidth="1"/>
    <col min="7162" max="7162" width="13.8888888888889" style="74" customWidth="1"/>
    <col min="7163" max="7165" width="9" style="74"/>
    <col min="7166" max="7167" width="10.4444444444444" style="74" customWidth="1"/>
    <col min="7168" max="7414" width="9" style="74"/>
    <col min="7415" max="7415" width="41.6666666666667" style="74" customWidth="1"/>
    <col min="7416" max="7417" width="14.4444444444444" style="74" customWidth="1"/>
    <col min="7418" max="7418" width="13.8888888888889" style="74" customWidth="1"/>
    <col min="7419" max="7421" width="9" style="74"/>
    <col min="7422" max="7423" width="10.4444444444444" style="74" customWidth="1"/>
    <col min="7424" max="7670" width="9" style="74"/>
    <col min="7671" max="7671" width="41.6666666666667" style="74" customWidth="1"/>
    <col min="7672" max="7673" width="14.4444444444444" style="74" customWidth="1"/>
    <col min="7674" max="7674" width="13.8888888888889" style="74" customWidth="1"/>
    <col min="7675" max="7677" width="9" style="74"/>
    <col min="7678" max="7679" width="10.4444444444444" style="74" customWidth="1"/>
    <col min="7680" max="7926" width="9" style="74"/>
    <col min="7927" max="7927" width="41.6666666666667" style="74" customWidth="1"/>
    <col min="7928" max="7929" width="14.4444444444444" style="74" customWidth="1"/>
    <col min="7930" max="7930" width="13.8888888888889" style="74" customWidth="1"/>
    <col min="7931" max="7933" width="9" style="74"/>
    <col min="7934" max="7935" width="10.4444444444444" style="74" customWidth="1"/>
    <col min="7936" max="8182" width="9" style="74"/>
    <col min="8183" max="8183" width="41.6666666666667" style="74" customWidth="1"/>
    <col min="8184" max="8185" width="14.4444444444444" style="74" customWidth="1"/>
    <col min="8186" max="8186" width="13.8888888888889" style="74" customWidth="1"/>
    <col min="8187" max="8189" width="9" style="74"/>
    <col min="8190" max="8191" width="10.4444444444444" style="74" customWidth="1"/>
    <col min="8192" max="8438" width="9" style="74"/>
    <col min="8439" max="8439" width="41.6666666666667" style="74" customWidth="1"/>
    <col min="8440" max="8441" width="14.4444444444444" style="74" customWidth="1"/>
    <col min="8442" max="8442" width="13.8888888888889" style="74" customWidth="1"/>
    <col min="8443" max="8445" width="9" style="74"/>
    <col min="8446" max="8447" width="10.4444444444444" style="74" customWidth="1"/>
    <col min="8448" max="8694" width="9" style="74"/>
    <col min="8695" max="8695" width="41.6666666666667" style="74" customWidth="1"/>
    <col min="8696" max="8697" width="14.4444444444444" style="74" customWidth="1"/>
    <col min="8698" max="8698" width="13.8888888888889" style="74" customWidth="1"/>
    <col min="8699" max="8701" width="9" style="74"/>
    <col min="8702" max="8703" width="10.4444444444444" style="74" customWidth="1"/>
    <col min="8704" max="8950" width="9" style="74"/>
    <col min="8951" max="8951" width="41.6666666666667" style="74" customWidth="1"/>
    <col min="8952" max="8953" width="14.4444444444444" style="74" customWidth="1"/>
    <col min="8954" max="8954" width="13.8888888888889" style="74" customWidth="1"/>
    <col min="8955" max="8957" width="9" style="74"/>
    <col min="8958" max="8959" width="10.4444444444444" style="74" customWidth="1"/>
    <col min="8960" max="9206" width="9" style="74"/>
    <col min="9207" max="9207" width="41.6666666666667" style="74" customWidth="1"/>
    <col min="9208" max="9209" width="14.4444444444444" style="74" customWidth="1"/>
    <col min="9210" max="9210" width="13.8888888888889" style="74" customWidth="1"/>
    <col min="9211" max="9213" width="9" style="74"/>
    <col min="9214" max="9215" width="10.4444444444444" style="74" customWidth="1"/>
    <col min="9216" max="9462" width="9" style="74"/>
    <col min="9463" max="9463" width="41.6666666666667" style="74" customWidth="1"/>
    <col min="9464" max="9465" width="14.4444444444444" style="74" customWidth="1"/>
    <col min="9466" max="9466" width="13.8888888888889" style="74" customWidth="1"/>
    <col min="9467" max="9469" width="9" style="74"/>
    <col min="9470" max="9471" width="10.4444444444444" style="74" customWidth="1"/>
    <col min="9472" max="9718" width="9" style="74"/>
    <col min="9719" max="9719" width="41.6666666666667" style="74" customWidth="1"/>
    <col min="9720" max="9721" width="14.4444444444444" style="74" customWidth="1"/>
    <col min="9722" max="9722" width="13.8888888888889" style="74" customWidth="1"/>
    <col min="9723" max="9725" width="9" style="74"/>
    <col min="9726" max="9727" width="10.4444444444444" style="74" customWidth="1"/>
    <col min="9728" max="9974" width="9" style="74"/>
    <col min="9975" max="9975" width="41.6666666666667" style="74" customWidth="1"/>
    <col min="9976" max="9977" width="14.4444444444444" style="74" customWidth="1"/>
    <col min="9978" max="9978" width="13.8888888888889" style="74" customWidth="1"/>
    <col min="9979" max="9981" width="9" style="74"/>
    <col min="9982" max="9983" width="10.4444444444444" style="74" customWidth="1"/>
    <col min="9984" max="10230" width="9" style="74"/>
    <col min="10231" max="10231" width="41.6666666666667" style="74" customWidth="1"/>
    <col min="10232" max="10233" width="14.4444444444444" style="74" customWidth="1"/>
    <col min="10234" max="10234" width="13.8888888888889" style="74" customWidth="1"/>
    <col min="10235" max="10237" width="9" style="74"/>
    <col min="10238" max="10239" width="10.4444444444444" style="74" customWidth="1"/>
    <col min="10240" max="10486" width="9" style="74"/>
    <col min="10487" max="10487" width="41.6666666666667" style="74" customWidth="1"/>
    <col min="10488" max="10489" width="14.4444444444444" style="74" customWidth="1"/>
    <col min="10490" max="10490" width="13.8888888888889" style="74" customWidth="1"/>
    <col min="10491" max="10493" width="9" style="74"/>
    <col min="10494" max="10495" width="10.4444444444444" style="74" customWidth="1"/>
    <col min="10496" max="10742" width="9" style="74"/>
    <col min="10743" max="10743" width="41.6666666666667" style="74" customWidth="1"/>
    <col min="10744" max="10745" width="14.4444444444444" style="74" customWidth="1"/>
    <col min="10746" max="10746" width="13.8888888888889" style="74" customWidth="1"/>
    <col min="10747" max="10749" width="9" style="74"/>
    <col min="10750" max="10751" width="10.4444444444444" style="74" customWidth="1"/>
    <col min="10752" max="10998" width="9" style="74"/>
    <col min="10999" max="10999" width="41.6666666666667" style="74" customWidth="1"/>
    <col min="11000" max="11001" width="14.4444444444444" style="74" customWidth="1"/>
    <col min="11002" max="11002" width="13.8888888888889" style="74" customWidth="1"/>
    <col min="11003" max="11005" width="9" style="74"/>
    <col min="11006" max="11007" width="10.4444444444444" style="74" customWidth="1"/>
    <col min="11008" max="11254" width="9" style="74"/>
    <col min="11255" max="11255" width="41.6666666666667" style="74" customWidth="1"/>
    <col min="11256" max="11257" width="14.4444444444444" style="74" customWidth="1"/>
    <col min="11258" max="11258" width="13.8888888888889" style="74" customWidth="1"/>
    <col min="11259" max="11261" width="9" style="74"/>
    <col min="11262" max="11263" width="10.4444444444444" style="74" customWidth="1"/>
    <col min="11264" max="11510" width="9" style="74"/>
    <col min="11511" max="11511" width="41.6666666666667" style="74" customWidth="1"/>
    <col min="11512" max="11513" width="14.4444444444444" style="74" customWidth="1"/>
    <col min="11514" max="11514" width="13.8888888888889" style="74" customWidth="1"/>
    <col min="11515" max="11517" width="9" style="74"/>
    <col min="11518" max="11519" width="10.4444444444444" style="74" customWidth="1"/>
    <col min="11520" max="11766" width="9" style="74"/>
    <col min="11767" max="11767" width="41.6666666666667" style="74" customWidth="1"/>
    <col min="11768" max="11769" width="14.4444444444444" style="74" customWidth="1"/>
    <col min="11770" max="11770" width="13.8888888888889" style="74" customWidth="1"/>
    <col min="11771" max="11773" width="9" style="74"/>
    <col min="11774" max="11775" width="10.4444444444444" style="74" customWidth="1"/>
    <col min="11776" max="12022" width="9" style="74"/>
    <col min="12023" max="12023" width="41.6666666666667" style="74" customWidth="1"/>
    <col min="12024" max="12025" width="14.4444444444444" style="74" customWidth="1"/>
    <col min="12026" max="12026" width="13.8888888888889" style="74" customWidth="1"/>
    <col min="12027" max="12029" width="9" style="74"/>
    <col min="12030" max="12031" width="10.4444444444444" style="74" customWidth="1"/>
    <col min="12032" max="12278" width="9" style="74"/>
    <col min="12279" max="12279" width="41.6666666666667" style="74" customWidth="1"/>
    <col min="12280" max="12281" width="14.4444444444444" style="74" customWidth="1"/>
    <col min="12282" max="12282" width="13.8888888888889" style="74" customWidth="1"/>
    <col min="12283" max="12285" width="9" style="74"/>
    <col min="12286" max="12287" width="10.4444444444444" style="74" customWidth="1"/>
    <col min="12288" max="12534" width="9" style="74"/>
    <col min="12535" max="12535" width="41.6666666666667" style="74" customWidth="1"/>
    <col min="12536" max="12537" width="14.4444444444444" style="74" customWidth="1"/>
    <col min="12538" max="12538" width="13.8888888888889" style="74" customWidth="1"/>
    <col min="12539" max="12541" width="9" style="74"/>
    <col min="12542" max="12543" width="10.4444444444444" style="74" customWidth="1"/>
    <col min="12544" max="12790" width="9" style="74"/>
    <col min="12791" max="12791" width="41.6666666666667" style="74" customWidth="1"/>
    <col min="12792" max="12793" width="14.4444444444444" style="74" customWidth="1"/>
    <col min="12794" max="12794" width="13.8888888888889" style="74" customWidth="1"/>
    <col min="12795" max="12797" width="9" style="74"/>
    <col min="12798" max="12799" width="10.4444444444444" style="74" customWidth="1"/>
    <col min="12800" max="13046" width="9" style="74"/>
    <col min="13047" max="13047" width="41.6666666666667" style="74" customWidth="1"/>
    <col min="13048" max="13049" width="14.4444444444444" style="74" customWidth="1"/>
    <col min="13050" max="13050" width="13.8888888888889" style="74" customWidth="1"/>
    <col min="13051" max="13053" width="9" style="74"/>
    <col min="13054" max="13055" width="10.4444444444444" style="74" customWidth="1"/>
    <col min="13056" max="13302" width="9" style="74"/>
    <col min="13303" max="13303" width="41.6666666666667" style="74" customWidth="1"/>
    <col min="13304" max="13305" width="14.4444444444444" style="74" customWidth="1"/>
    <col min="13306" max="13306" width="13.8888888888889" style="74" customWidth="1"/>
    <col min="13307" max="13309" width="9" style="74"/>
    <col min="13310" max="13311" width="10.4444444444444" style="74" customWidth="1"/>
    <col min="13312" max="13558" width="9" style="74"/>
    <col min="13559" max="13559" width="41.6666666666667" style="74" customWidth="1"/>
    <col min="13560" max="13561" width="14.4444444444444" style="74" customWidth="1"/>
    <col min="13562" max="13562" width="13.8888888888889" style="74" customWidth="1"/>
    <col min="13563" max="13565" width="9" style="74"/>
    <col min="13566" max="13567" width="10.4444444444444" style="74" customWidth="1"/>
    <col min="13568" max="13814" width="9" style="74"/>
    <col min="13815" max="13815" width="41.6666666666667" style="74" customWidth="1"/>
    <col min="13816" max="13817" width="14.4444444444444" style="74" customWidth="1"/>
    <col min="13818" max="13818" width="13.8888888888889" style="74" customWidth="1"/>
    <col min="13819" max="13821" width="9" style="74"/>
    <col min="13822" max="13823" width="10.4444444444444" style="74" customWidth="1"/>
    <col min="13824" max="14070" width="9" style="74"/>
    <col min="14071" max="14071" width="41.6666666666667" style="74" customWidth="1"/>
    <col min="14072" max="14073" width="14.4444444444444" style="74" customWidth="1"/>
    <col min="14074" max="14074" width="13.8888888888889" style="74" customWidth="1"/>
    <col min="14075" max="14077" width="9" style="74"/>
    <col min="14078" max="14079" width="10.4444444444444" style="74" customWidth="1"/>
    <col min="14080" max="14326" width="9" style="74"/>
    <col min="14327" max="14327" width="41.6666666666667" style="74" customWidth="1"/>
    <col min="14328" max="14329" width="14.4444444444444" style="74" customWidth="1"/>
    <col min="14330" max="14330" width="13.8888888888889" style="74" customWidth="1"/>
    <col min="14331" max="14333" width="9" style="74"/>
    <col min="14334" max="14335" width="10.4444444444444" style="74" customWidth="1"/>
    <col min="14336" max="14582" width="9" style="74"/>
    <col min="14583" max="14583" width="41.6666666666667" style="74" customWidth="1"/>
    <col min="14584" max="14585" width="14.4444444444444" style="74" customWidth="1"/>
    <col min="14586" max="14586" width="13.8888888888889" style="74" customWidth="1"/>
    <col min="14587" max="14589" width="9" style="74"/>
    <col min="14590" max="14591" width="10.4444444444444" style="74" customWidth="1"/>
    <col min="14592" max="14838" width="9" style="74"/>
    <col min="14839" max="14839" width="41.6666666666667" style="74" customWidth="1"/>
    <col min="14840" max="14841" width="14.4444444444444" style="74" customWidth="1"/>
    <col min="14842" max="14842" width="13.8888888888889" style="74" customWidth="1"/>
    <col min="14843" max="14845" width="9" style="74"/>
    <col min="14846" max="14847" width="10.4444444444444" style="74" customWidth="1"/>
    <col min="14848" max="15094" width="9" style="74"/>
    <col min="15095" max="15095" width="41.6666666666667" style="74" customWidth="1"/>
    <col min="15096" max="15097" width="14.4444444444444" style="74" customWidth="1"/>
    <col min="15098" max="15098" width="13.8888888888889" style="74" customWidth="1"/>
    <col min="15099" max="15101" width="9" style="74"/>
    <col min="15102" max="15103" width="10.4444444444444" style="74" customWidth="1"/>
    <col min="15104" max="15350" width="9" style="74"/>
    <col min="15351" max="15351" width="41.6666666666667" style="74" customWidth="1"/>
    <col min="15352" max="15353" width="14.4444444444444" style="74" customWidth="1"/>
    <col min="15354" max="15354" width="13.8888888888889" style="74" customWidth="1"/>
    <col min="15355" max="15357" width="9" style="74"/>
    <col min="15358" max="15359" width="10.4444444444444" style="74" customWidth="1"/>
    <col min="15360" max="15606" width="9" style="74"/>
    <col min="15607" max="15607" width="41.6666666666667" style="74" customWidth="1"/>
    <col min="15608" max="15609" width="14.4444444444444" style="74" customWidth="1"/>
    <col min="15610" max="15610" width="13.8888888888889" style="74" customWidth="1"/>
    <col min="15611" max="15613" width="9" style="74"/>
    <col min="15614" max="15615" width="10.4444444444444" style="74" customWidth="1"/>
    <col min="15616" max="15862" width="9" style="74"/>
    <col min="15863" max="15863" width="41.6666666666667" style="74" customWidth="1"/>
    <col min="15864" max="15865" width="14.4444444444444" style="74" customWidth="1"/>
    <col min="15866" max="15866" width="13.8888888888889" style="74" customWidth="1"/>
    <col min="15867" max="15869" width="9" style="74"/>
    <col min="15870" max="15871" width="10.4444444444444" style="74" customWidth="1"/>
    <col min="15872" max="16118" width="9" style="74"/>
    <col min="16119" max="16119" width="41.6666666666667" style="74" customWidth="1"/>
    <col min="16120" max="16121" width="14.4444444444444" style="74" customWidth="1"/>
    <col min="16122" max="16122" width="13.8888888888889" style="74" customWidth="1"/>
    <col min="16123" max="16125" width="9" style="74"/>
    <col min="16126" max="16127" width="10.4444444444444" style="74" customWidth="1"/>
    <col min="16128" max="16384" width="9" style="74"/>
  </cols>
  <sheetData>
    <row r="1" ht="45" customHeight="1" spans="1:4">
      <c r="A1" s="66" t="s">
        <v>3262</v>
      </c>
      <c r="B1" s="76"/>
      <c r="C1" s="76"/>
      <c r="D1" s="66"/>
    </row>
    <row r="2" ht="20.1" customHeight="1" spans="1:4">
      <c r="A2" s="77"/>
      <c r="B2" s="78"/>
      <c r="C2" s="79"/>
      <c r="D2" s="80" t="s">
        <v>3263</v>
      </c>
    </row>
    <row r="3" ht="45" customHeight="1" spans="1:5">
      <c r="A3" s="81" t="s">
        <v>2453</v>
      </c>
      <c r="B3" s="82" t="s">
        <v>3225</v>
      </c>
      <c r="C3" s="82" t="s">
        <v>6</v>
      </c>
      <c r="D3" s="82" t="s">
        <v>3226</v>
      </c>
      <c r="E3" s="83" t="s">
        <v>8</v>
      </c>
    </row>
    <row r="4" ht="36" customHeight="1" spans="1:5">
      <c r="A4" s="84" t="s">
        <v>3248</v>
      </c>
      <c r="B4" s="85">
        <v>47331</v>
      </c>
      <c r="C4" s="86">
        <v>52002</v>
      </c>
      <c r="D4" s="87">
        <v>0.099</v>
      </c>
      <c r="E4" s="83" t="str">
        <f t="shared" ref="E4:E22" si="0">IF(A4&lt;&gt;"",IF(SUM(B4:C4)&lt;&gt;0,"是","否"),"是")</f>
        <v>是</v>
      </c>
    </row>
    <row r="5" ht="36" customHeight="1" spans="1:5">
      <c r="A5" s="88" t="s">
        <v>3249</v>
      </c>
      <c r="B5" s="89">
        <v>46933</v>
      </c>
      <c r="C5" s="90">
        <v>51558</v>
      </c>
      <c r="D5" s="91">
        <v>0.099</v>
      </c>
      <c r="E5" s="83" t="str">
        <f t="shared" si="0"/>
        <v>是</v>
      </c>
    </row>
    <row r="6" ht="36" customHeight="1" spans="1:5">
      <c r="A6" s="84" t="s">
        <v>3250</v>
      </c>
      <c r="B6" s="85">
        <v>49827</v>
      </c>
      <c r="C6" s="86">
        <v>54518</v>
      </c>
      <c r="D6" s="92">
        <v>0.094</v>
      </c>
      <c r="E6" s="83" t="str">
        <f t="shared" si="0"/>
        <v>是</v>
      </c>
    </row>
    <row r="7" ht="36" customHeight="1" spans="1:5">
      <c r="A7" s="88" t="s">
        <v>3249</v>
      </c>
      <c r="B7" s="89">
        <v>48129</v>
      </c>
      <c r="C7" s="93">
        <v>52768</v>
      </c>
      <c r="D7" s="91">
        <v>0.096</v>
      </c>
      <c r="E7" s="83" t="str">
        <f t="shared" si="0"/>
        <v>是</v>
      </c>
    </row>
    <row r="8" ht="36" hidden="1" customHeight="1" spans="1:6">
      <c r="A8" s="84" t="s">
        <v>3251</v>
      </c>
      <c r="B8" s="85">
        <v>3201</v>
      </c>
      <c r="C8" s="94">
        <v>4313</v>
      </c>
      <c r="D8" s="95">
        <v>0</v>
      </c>
      <c r="E8" s="83" t="str">
        <f t="shared" si="0"/>
        <v>是</v>
      </c>
      <c r="F8" s="74" t="s">
        <v>3264</v>
      </c>
    </row>
    <row r="9" ht="36" hidden="1" customHeight="1" spans="1:5">
      <c r="A9" s="88" t="s">
        <v>3249</v>
      </c>
      <c r="B9" s="89">
        <v>1217</v>
      </c>
      <c r="C9" s="96">
        <v>1892</v>
      </c>
      <c r="D9" s="97">
        <v>1</v>
      </c>
      <c r="E9" s="83" t="str">
        <f t="shared" si="0"/>
        <v>是</v>
      </c>
    </row>
    <row r="10" ht="36" customHeight="1" spans="1:5">
      <c r="A10" s="84" t="s">
        <v>3252</v>
      </c>
      <c r="B10" s="85">
        <v>82039</v>
      </c>
      <c r="C10" s="86">
        <v>95486</v>
      </c>
      <c r="D10" s="92">
        <v>0.164</v>
      </c>
      <c r="E10" s="83" t="str">
        <f t="shared" si="0"/>
        <v>是</v>
      </c>
    </row>
    <row r="11" ht="36" customHeight="1" spans="1:5">
      <c r="A11" s="88" t="s">
        <v>3249</v>
      </c>
      <c r="B11" s="89">
        <v>80809</v>
      </c>
      <c r="C11" s="93">
        <v>94256</v>
      </c>
      <c r="D11" s="91">
        <v>0.166</v>
      </c>
      <c r="E11" s="83" t="str">
        <f t="shared" si="0"/>
        <v>是</v>
      </c>
    </row>
    <row r="12" ht="36" customHeight="1" spans="1:5">
      <c r="A12" s="84" t="s">
        <v>3253</v>
      </c>
      <c r="B12" s="85">
        <v>2085</v>
      </c>
      <c r="C12" s="86">
        <v>2237</v>
      </c>
      <c r="D12" s="92">
        <v>0.073</v>
      </c>
      <c r="E12" s="83" t="str">
        <f t="shared" si="0"/>
        <v>是</v>
      </c>
    </row>
    <row r="13" ht="36" customHeight="1" spans="1:5">
      <c r="A13" s="88" t="s">
        <v>3249</v>
      </c>
      <c r="B13" s="89">
        <v>2019</v>
      </c>
      <c r="C13" s="93">
        <v>2160</v>
      </c>
      <c r="D13" s="91">
        <v>0.07</v>
      </c>
      <c r="E13" s="83" t="str">
        <f t="shared" si="0"/>
        <v>是</v>
      </c>
    </row>
    <row r="14" s="73" customFormat="1" ht="36" hidden="1" customHeight="1" spans="1:5">
      <c r="A14" s="84" t="s">
        <v>3254</v>
      </c>
      <c r="B14" s="98">
        <v>77272</v>
      </c>
      <c r="C14" s="94">
        <v>77654</v>
      </c>
      <c r="D14" s="95">
        <v>0</v>
      </c>
      <c r="E14" s="83" t="str">
        <f t="shared" si="0"/>
        <v>是</v>
      </c>
    </row>
    <row r="15" ht="36" hidden="1" customHeight="1" spans="1:5">
      <c r="A15" s="88" t="s">
        <v>3249</v>
      </c>
      <c r="B15" s="99">
        <v>77272</v>
      </c>
      <c r="C15" s="96">
        <v>77654</v>
      </c>
      <c r="D15" s="97">
        <v>0</v>
      </c>
      <c r="E15" s="83" t="str">
        <f t="shared" si="0"/>
        <v>是</v>
      </c>
    </row>
    <row r="16" ht="36" customHeight="1" spans="1:5">
      <c r="A16" s="84" t="s">
        <v>3255</v>
      </c>
      <c r="B16" s="100">
        <v>261755</v>
      </c>
      <c r="C16" s="86">
        <v>286210</v>
      </c>
      <c r="D16" s="92">
        <v>0.093</v>
      </c>
      <c r="E16" s="83" t="str">
        <f t="shared" si="0"/>
        <v>是</v>
      </c>
    </row>
    <row r="17" ht="36" customHeight="1" spans="1:5">
      <c r="A17" s="88" t="s">
        <v>3249</v>
      </c>
      <c r="B17" s="101">
        <v>256379</v>
      </c>
      <c r="C17" s="102">
        <v>280288</v>
      </c>
      <c r="D17" s="91">
        <v>0.093</v>
      </c>
      <c r="E17" s="83" t="str">
        <f t="shared" si="0"/>
        <v>是</v>
      </c>
    </row>
    <row r="18" ht="36" customHeight="1" spans="1:5">
      <c r="A18" s="103" t="s">
        <v>3256</v>
      </c>
      <c r="B18" s="100">
        <v>393132</v>
      </c>
      <c r="C18" s="100">
        <v>420101</v>
      </c>
      <c r="D18" s="104">
        <v>0.069</v>
      </c>
      <c r="E18" s="83" t="str">
        <f t="shared" si="0"/>
        <v>是</v>
      </c>
    </row>
    <row r="19" ht="36" customHeight="1" spans="1:5">
      <c r="A19" s="88" t="s">
        <v>3257</v>
      </c>
      <c r="B19" s="101">
        <v>320711</v>
      </c>
      <c r="C19" s="101">
        <v>329393</v>
      </c>
      <c r="D19" s="105">
        <v>0.027</v>
      </c>
      <c r="E19" s="83" t="str">
        <f t="shared" si="0"/>
        <v>是</v>
      </c>
    </row>
    <row r="20" ht="36" customHeight="1" spans="1:5">
      <c r="A20" s="84" t="s">
        <v>3258</v>
      </c>
      <c r="B20" s="100">
        <v>975598</v>
      </c>
      <c r="C20" s="106">
        <v>1035704</v>
      </c>
      <c r="D20" s="92">
        <v>0.062</v>
      </c>
      <c r="E20" s="83" t="str">
        <f t="shared" si="0"/>
        <v>是</v>
      </c>
    </row>
    <row r="21" ht="36" customHeight="1" spans="1:5">
      <c r="A21" s="107" t="s">
        <v>3259</v>
      </c>
      <c r="B21" s="100"/>
      <c r="C21" s="106"/>
      <c r="D21" s="92"/>
      <c r="E21" s="83" t="str">
        <f t="shared" si="0"/>
        <v>否</v>
      </c>
    </row>
    <row r="22" ht="36" customHeight="1" spans="1:5">
      <c r="A22" s="103" t="s">
        <v>3260</v>
      </c>
      <c r="B22" s="100"/>
      <c r="C22" s="100"/>
      <c r="D22" s="92"/>
      <c r="E22" s="83" t="str">
        <f t="shared" si="0"/>
        <v>否</v>
      </c>
    </row>
    <row r="23" spans="2:3">
      <c r="B23" s="108"/>
      <c r="C23" s="108"/>
    </row>
    <row r="24" spans="2:3">
      <c r="B24" s="108"/>
      <c r="C24" s="108"/>
    </row>
    <row r="25" spans="2:3">
      <c r="B25" s="108"/>
      <c r="C25" s="108"/>
    </row>
    <row r="26" spans="2:3">
      <c r="B26" s="108"/>
      <c r="C26" s="108"/>
    </row>
  </sheetData>
  <autoFilter ref="A3:F22">
    <filterColumn colId="4">
      <customFilters>
        <customFilter operator="equal" val="是"/>
      </customFilters>
    </filterColumn>
  </autoFilter>
  <mergeCells count="1">
    <mergeCell ref="A1:D1"/>
  </mergeCells>
  <conditionalFormatting sqref="D16">
    <cfRule type="cellIs" dxfId="1460" priority="4" stopIfTrue="1" operator="lessThan">
      <formula>0</formula>
    </cfRule>
  </conditionalFormatting>
  <conditionalFormatting sqref="E16:F16">
    <cfRule type="cellIs" dxfId="1461" priority="5" stopIfTrue="1" operator="lessThan">
      <formula>0</formula>
    </cfRule>
  </conditionalFormatting>
  <conditionalFormatting sqref="D21:D22">
    <cfRule type="cellIs" dxfId="1462" priority="2" stopIfTrue="1" operator="lessThanOrEqual">
      <formula>-1</formula>
    </cfRule>
  </conditionalFormatting>
  <conditionalFormatting sqref="D5:D7 D10:D13 D16:D17 D20">
    <cfRule type="cellIs" dxfId="1463" priority="3" stopIfTrue="1" operator="lessThanOrEqual">
      <formula>-1</formula>
    </cfRule>
  </conditionalFormatting>
  <conditionalFormatting sqref="B14:B22 C18:C19 C22">
    <cfRule type="cellIs" dxfId="1464" priority="1" stopIfTrue="1" operator="lessThan">
      <formula>0</formula>
    </cfRule>
  </conditionalFormatting>
  <printOptions horizontalCentered="1"/>
  <pageMargins left="0.471527777777778" right="0.393055555555556" top="0.747916666666667" bottom="0.747916666666667" header="0.313888888888889" footer="0.313888888888889"/>
  <pageSetup paperSize="9" scale="75" orientation="portrait"/>
  <headerFooter alignWithMargins="0">
    <oddFooter>&amp;C&amp;16- &amp;P -</oddFooter>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G40"/>
  <sheetViews>
    <sheetView workbookViewId="0">
      <selection activeCell="E5" sqref="E5"/>
    </sheetView>
  </sheetViews>
  <sheetFormatPr defaultColWidth="10" defaultRowHeight="14.4" outlineLevelCol="6"/>
  <cols>
    <col min="1" max="1" width="24.6666666666667" style="22" customWidth="1"/>
    <col min="2" max="7" width="15.6666666666667" style="22" customWidth="1"/>
    <col min="8" max="8" width="9.77777777777778" style="22" customWidth="1"/>
    <col min="9" max="16384" width="10" style="22"/>
  </cols>
  <sheetData>
    <row r="1" ht="30" customHeight="1" spans="1:1">
      <c r="A1" s="51"/>
    </row>
    <row r="2" ht="28.65" customHeight="1" spans="1:7">
      <c r="A2" s="66" t="s">
        <v>3265</v>
      </c>
      <c r="B2" s="66"/>
      <c r="C2" s="66"/>
      <c r="D2" s="66"/>
      <c r="E2" s="66"/>
      <c r="F2" s="66"/>
      <c r="G2" s="66"/>
    </row>
    <row r="3" ht="22.95" customHeight="1" spans="1:7">
      <c r="A3" s="56"/>
      <c r="B3" s="56"/>
      <c r="F3" s="57" t="s">
        <v>3266</v>
      </c>
      <c r="G3" s="57"/>
    </row>
    <row r="4" ht="30" customHeight="1" spans="1:7">
      <c r="A4" s="60" t="s">
        <v>3267</v>
      </c>
      <c r="B4" s="60" t="s">
        <v>3268</v>
      </c>
      <c r="C4" s="60"/>
      <c r="D4" s="60"/>
      <c r="E4" s="60" t="s">
        <v>3269</v>
      </c>
      <c r="F4" s="60"/>
      <c r="G4" s="60"/>
    </row>
    <row r="5" ht="30" customHeight="1" spans="1:7">
      <c r="A5" s="60"/>
      <c r="B5" s="67"/>
      <c r="C5" s="60" t="s">
        <v>3270</v>
      </c>
      <c r="D5" s="60" t="s">
        <v>3271</v>
      </c>
      <c r="E5" s="67"/>
      <c r="F5" s="60" t="s">
        <v>3270</v>
      </c>
      <c r="G5" s="60" t="s">
        <v>3271</v>
      </c>
    </row>
    <row r="6" ht="30" customHeight="1" spans="1:7">
      <c r="A6" s="60" t="s">
        <v>3272</v>
      </c>
      <c r="B6" s="60" t="s">
        <v>3273</v>
      </c>
      <c r="C6" s="60" t="s">
        <v>3274</v>
      </c>
      <c r="D6" s="60" t="s">
        <v>3275</v>
      </c>
      <c r="E6" s="60" t="s">
        <v>3276</v>
      </c>
      <c r="F6" s="60" t="s">
        <v>3277</v>
      </c>
      <c r="G6" s="60" t="s">
        <v>3278</v>
      </c>
    </row>
    <row r="7" ht="30" customHeight="1" spans="1:7">
      <c r="A7" s="63" t="s">
        <v>3279</v>
      </c>
      <c r="B7" s="67">
        <f t="shared" ref="B7:B19" si="0">C7+D7</f>
        <v>909.7948</v>
      </c>
      <c r="C7" s="67">
        <f>C8+C9</f>
        <v>401.9246</v>
      </c>
      <c r="D7" s="67">
        <f>D8+D9</f>
        <v>507.8702</v>
      </c>
      <c r="E7" s="67">
        <f t="shared" ref="E7:E19" si="1">F7+G7</f>
        <v>876.38</v>
      </c>
      <c r="F7" s="67">
        <f>F8+F9</f>
        <v>382.95</v>
      </c>
      <c r="G7" s="67">
        <f>G8+G9</f>
        <v>493.43</v>
      </c>
    </row>
    <row r="8" ht="30" customHeight="1" spans="1:7">
      <c r="A8" s="63" t="s">
        <v>3280</v>
      </c>
      <c r="B8" s="67">
        <f t="shared" si="0"/>
        <v>387.7348</v>
      </c>
      <c r="C8" s="67">
        <v>231.1346</v>
      </c>
      <c r="D8" s="67">
        <v>156.6002</v>
      </c>
      <c r="E8" s="67">
        <f t="shared" si="1"/>
        <v>380.65</v>
      </c>
      <c r="F8" s="68">
        <v>225.6</v>
      </c>
      <c r="G8" s="68">
        <v>155.05</v>
      </c>
    </row>
    <row r="9" ht="43.95" customHeight="1" spans="1:7">
      <c r="A9" s="69" t="s">
        <v>3281</v>
      </c>
      <c r="B9" s="67">
        <f t="shared" si="0"/>
        <v>522.06</v>
      </c>
      <c r="C9" s="67">
        <f>SUM(C10:C19)</f>
        <v>170.79</v>
      </c>
      <c r="D9" s="67">
        <f>SUM(D10:D19)</f>
        <v>351.27</v>
      </c>
      <c r="E9" s="67">
        <f t="shared" si="1"/>
        <v>495.73</v>
      </c>
      <c r="F9" s="67">
        <f>SUM(F10:F19)</f>
        <v>157.35</v>
      </c>
      <c r="G9" s="67">
        <f>SUM(G10:G19)</f>
        <v>338.38</v>
      </c>
    </row>
    <row r="10" ht="30" customHeight="1" spans="1:7">
      <c r="A10" s="70" t="s">
        <v>2589</v>
      </c>
      <c r="B10" s="67">
        <f t="shared" si="0"/>
        <v>4.06</v>
      </c>
      <c r="C10" s="67">
        <v>0.81</v>
      </c>
      <c r="D10" s="67">
        <v>3.25</v>
      </c>
      <c r="E10" s="67">
        <f t="shared" si="1"/>
        <v>3.75</v>
      </c>
      <c r="F10" s="67">
        <v>0.75</v>
      </c>
      <c r="G10" s="67">
        <v>3</v>
      </c>
    </row>
    <row r="11" ht="30" customHeight="1" spans="1:7">
      <c r="A11" s="70" t="s">
        <v>2579</v>
      </c>
      <c r="B11" s="67">
        <f t="shared" si="0"/>
        <v>99.03</v>
      </c>
      <c r="C11" s="67">
        <v>43.51</v>
      </c>
      <c r="D11" s="67">
        <v>55.52</v>
      </c>
      <c r="E11" s="67">
        <f t="shared" si="1"/>
        <v>96.94</v>
      </c>
      <c r="F11" s="67">
        <v>42.03</v>
      </c>
      <c r="G11" s="67">
        <v>54.91</v>
      </c>
    </row>
    <row r="12" ht="30" customHeight="1" spans="1:7">
      <c r="A12" s="70" t="s">
        <v>2581</v>
      </c>
      <c r="B12" s="67">
        <f t="shared" si="0"/>
        <v>38.9</v>
      </c>
      <c r="C12" s="67">
        <v>10.49</v>
      </c>
      <c r="D12" s="67">
        <v>28.41</v>
      </c>
      <c r="E12" s="67">
        <f t="shared" si="1"/>
        <v>36.62</v>
      </c>
      <c r="F12" s="67">
        <v>8.99</v>
      </c>
      <c r="G12" s="67">
        <v>27.63</v>
      </c>
    </row>
    <row r="13" ht="30" customHeight="1" spans="1:7">
      <c r="A13" s="70" t="s">
        <v>2582</v>
      </c>
      <c r="B13" s="67">
        <f t="shared" si="0"/>
        <v>131.48</v>
      </c>
      <c r="C13" s="67">
        <v>28.32</v>
      </c>
      <c r="D13" s="67">
        <v>103.16</v>
      </c>
      <c r="E13" s="67">
        <f t="shared" si="1"/>
        <v>128.99</v>
      </c>
      <c r="F13" s="67">
        <v>26.49</v>
      </c>
      <c r="G13" s="68">
        <v>102.5</v>
      </c>
    </row>
    <row r="14" ht="30" customHeight="1" spans="1:7">
      <c r="A14" s="70" t="s">
        <v>2583</v>
      </c>
      <c r="B14" s="67">
        <f t="shared" si="0"/>
        <v>41.36</v>
      </c>
      <c r="C14" s="67">
        <v>14.04</v>
      </c>
      <c r="D14" s="67">
        <v>27.32</v>
      </c>
      <c r="E14" s="67">
        <f t="shared" si="1"/>
        <v>39.45</v>
      </c>
      <c r="F14" s="67">
        <v>12.69</v>
      </c>
      <c r="G14" s="67">
        <v>26.76</v>
      </c>
    </row>
    <row r="15" ht="30" customHeight="1" spans="1:7">
      <c r="A15" s="70" t="s">
        <v>2584</v>
      </c>
      <c r="B15" s="67">
        <f t="shared" si="0"/>
        <v>40.61</v>
      </c>
      <c r="C15" s="67">
        <v>13.77</v>
      </c>
      <c r="D15" s="67">
        <v>26.84</v>
      </c>
      <c r="E15" s="67">
        <f t="shared" si="1"/>
        <v>38.63</v>
      </c>
      <c r="F15" s="68">
        <v>12.5</v>
      </c>
      <c r="G15" s="67">
        <v>26.13</v>
      </c>
    </row>
    <row r="16" ht="30" customHeight="1" spans="1:7">
      <c r="A16" s="70" t="s">
        <v>2585</v>
      </c>
      <c r="B16" s="67">
        <f t="shared" si="0"/>
        <v>34.39</v>
      </c>
      <c r="C16" s="67">
        <v>17.26</v>
      </c>
      <c r="D16" s="67">
        <v>17.13</v>
      </c>
      <c r="E16" s="67">
        <f t="shared" si="1"/>
        <v>31.61</v>
      </c>
      <c r="F16" s="67">
        <v>15.84</v>
      </c>
      <c r="G16" s="67">
        <v>15.77</v>
      </c>
    </row>
    <row r="17" ht="30" customHeight="1" spans="1:7">
      <c r="A17" s="70" t="s">
        <v>2586</v>
      </c>
      <c r="B17" s="67">
        <f t="shared" si="0"/>
        <v>42.15</v>
      </c>
      <c r="C17" s="67">
        <v>12.94</v>
      </c>
      <c r="D17" s="67">
        <v>29.21</v>
      </c>
      <c r="E17" s="67">
        <f t="shared" si="1"/>
        <v>39.4</v>
      </c>
      <c r="F17" s="67">
        <v>11.59</v>
      </c>
      <c r="G17" s="67">
        <v>27.81</v>
      </c>
    </row>
    <row r="18" ht="30" customHeight="1" spans="1:7">
      <c r="A18" s="70" t="s">
        <v>2587</v>
      </c>
      <c r="B18" s="67">
        <f t="shared" si="0"/>
        <v>51.82</v>
      </c>
      <c r="C18" s="67">
        <v>18.26</v>
      </c>
      <c r="D18" s="67">
        <v>33.56</v>
      </c>
      <c r="E18" s="67">
        <f t="shared" si="1"/>
        <v>49.46</v>
      </c>
      <c r="F18" s="67">
        <v>16.48</v>
      </c>
      <c r="G18" s="67">
        <v>32.98</v>
      </c>
    </row>
    <row r="19" ht="30" customHeight="1" spans="1:7">
      <c r="A19" s="70" t="s">
        <v>2588</v>
      </c>
      <c r="B19" s="67">
        <f t="shared" si="0"/>
        <v>38.26</v>
      </c>
      <c r="C19" s="67">
        <v>11.39</v>
      </c>
      <c r="D19" s="67">
        <v>26.87</v>
      </c>
      <c r="E19" s="67">
        <f t="shared" si="1"/>
        <v>30.88</v>
      </c>
      <c r="F19" s="67">
        <v>9.99</v>
      </c>
      <c r="G19" s="67">
        <v>20.89</v>
      </c>
    </row>
    <row r="20" s="21" customFormat="1" ht="25.05" customHeight="1" spans="1:7">
      <c r="A20" s="50" t="s">
        <v>3282</v>
      </c>
      <c r="B20" s="50"/>
      <c r="C20" s="50"/>
      <c r="D20" s="50"/>
      <c r="E20" s="50"/>
      <c r="F20" s="50"/>
      <c r="G20" s="50"/>
    </row>
    <row r="21" s="21" customFormat="1" ht="25.05" customHeight="1" spans="1:7">
      <c r="A21" s="50" t="s">
        <v>3283</v>
      </c>
      <c r="B21" s="50"/>
      <c r="C21" s="50"/>
      <c r="D21" s="50"/>
      <c r="E21" s="50"/>
      <c r="F21" s="50"/>
      <c r="G21" s="50"/>
    </row>
    <row r="22" ht="18" customHeight="1" spans="1:7">
      <c r="A22" s="51"/>
      <c r="B22" s="51"/>
      <c r="C22" s="51"/>
      <c r="D22" s="51"/>
      <c r="E22" s="51"/>
      <c r="F22" s="51"/>
      <c r="G22" s="51"/>
    </row>
    <row r="23" ht="18" customHeight="1" spans="1:7">
      <c r="A23" s="51"/>
      <c r="B23" s="51"/>
      <c r="C23" s="51"/>
      <c r="D23" s="51"/>
      <c r="E23" s="51"/>
      <c r="F23" s="51"/>
      <c r="G23" s="51"/>
    </row>
    <row r="24" ht="18" customHeight="1" spans="1:7">
      <c r="A24" s="51"/>
      <c r="B24" s="51"/>
      <c r="C24" s="51"/>
      <c r="D24" s="51"/>
      <c r="E24" s="51"/>
      <c r="F24" s="51"/>
      <c r="G24" s="51"/>
    </row>
    <row r="25" ht="18" customHeight="1" spans="1:7">
      <c r="A25" s="51"/>
      <c r="B25" s="51"/>
      <c r="C25" s="51"/>
      <c r="D25" s="51"/>
      <c r="E25" s="51"/>
      <c r="F25" s="51"/>
      <c r="G25" s="51"/>
    </row>
    <row r="26" ht="13.95" customHeight="1" spans="1:7">
      <c r="A26" s="51"/>
      <c r="B26" s="51"/>
      <c r="C26" s="51"/>
      <c r="D26" s="51"/>
      <c r="E26" s="51"/>
      <c r="F26" s="51"/>
      <c r="G26" s="51"/>
    </row>
    <row r="27" ht="33" customHeight="1" spans="1:7">
      <c r="A27" s="56"/>
      <c r="B27" s="56"/>
      <c r="C27" s="56"/>
      <c r="D27" s="56"/>
      <c r="E27" s="56"/>
      <c r="F27" s="56"/>
      <c r="G27" s="56"/>
    </row>
    <row r="28" ht="28.65" customHeight="1" spans="1:7">
      <c r="A28" s="66" t="s">
        <v>3284</v>
      </c>
      <c r="B28" s="66"/>
      <c r="C28" s="66"/>
      <c r="D28" s="66"/>
      <c r="E28" s="66"/>
      <c r="F28" s="66"/>
      <c r="G28" s="66"/>
    </row>
    <row r="29" ht="16.05" customHeight="1" spans="1:7">
      <c r="A29" s="71"/>
      <c r="B29" s="71"/>
      <c r="C29" s="71"/>
      <c r="D29" s="71"/>
      <c r="E29" s="71"/>
      <c r="F29" s="71"/>
      <c r="G29" s="71"/>
    </row>
    <row r="30" ht="21" customHeight="1" spans="1:7">
      <c r="A30" s="56"/>
      <c r="B30" s="56"/>
      <c r="F30" s="57" t="s">
        <v>3266</v>
      </c>
      <c r="G30" s="57"/>
    </row>
    <row r="31" ht="30" customHeight="1" spans="1:7">
      <c r="A31" s="60" t="s">
        <v>3267</v>
      </c>
      <c r="B31" s="60" t="s">
        <v>3268</v>
      </c>
      <c r="C31" s="60"/>
      <c r="D31" s="60"/>
      <c r="E31" s="60" t="s">
        <v>3269</v>
      </c>
      <c r="F31" s="60"/>
      <c r="G31" s="60"/>
    </row>
    <row r="32" ht="30" customHeight="1" spans="1:7">
      <c r="A32" s="60"/>
      <c r="B32" s="67"/>
      <c r="C32" s="60" t="s">
        <v>3270</v>
      </c>
      <c r="D32" s="60" t="s">
        <v>3271</v>
      </c>
      <c r="E32" s="67"/>
      <c r="F32" s="60" t="s">
        <v>3270</v>
      </c>
      <c r="G32" s="60" t="s">
        <v>3271</v>
      </c>
    </row>
    <row r="33" ht="30" customHeight="1" spans="1:7">
      <c r="A33" s="60" t="s">
        <v>3272</v>
      </c>
      <c r="B33" s="60" t="s">
        <v>3273</v>
      </c>
      <c r="C33" s="60" t="s">
        <v>3274</v>
      </c>
      <c r="D33" s="60" t="s">
        <v>3275</v>
      </c>
      <c r="E33" s="60" t="s">
        <v>3276</v>
      </c>
      <c r="F33" s="60" t="s">
        <v>3277</v>
      </c>
      <c r="G33" s="60" t="s">
        <v>3278</v>
      </c>
    </row>
    <row r="34" ht="30" customHeight="1" spans="1:7">
      <c r="A34" s="61" t="s">
        <v>3285</v>
      </c>
      <c r="B34" s="72"/>
      <c r="C34" s="72"/>
      <c r="D34" s="72"/>
      <c r="E34" s="72"/>
      <c r="F34" s="72"/>
      <c r="G34" s="72"/>
    </row>
    <row r="35" ht="30" customHeight="1" spans="1:7">
      <c r="A35" s="61" t="s">
        <v>3286</v>
      </c>
      <c r="B35" s="72"/>
      <c r="C35" s="72"/>
      <c r="D35" s="72"/>
      <c r="E35" s="72"/>
      <c r="F35" s="72"/>
      <c r="G35" s="72"/>
    </row>
    <row r="36" ht="30" customHeight="1" spans="1:7">
      <c r="A36" s="61" t="s">
        <v>3287</v>
      </c>
      <c r="B36" s="72"/>
      <c r="C36" s="72"/>
      <c r="D36" s="72"/>
      <c r="E36" s="72"/>
      <c r="F36" s="72"/>
      <c r="G36" s="72"/>
    </row>
    <row r="37" ht="30" customHeight="1" spans="1:7">
      <c r="A37" s="61" t="s">
        <v>3288</v>
      </c>
      <c r="B37" s="72"/>
      <c r="C37" s="72"/>
      <c r="D37" s="72"/>
      <c r="E37" s="72"/>
      <c r="F37" s="72"/>
      <c r="G37" s="72"/>
    </row>
    <row r="38" ht="30" customHeight="1" spans="1:7">
      <c r="A38" s="69" t="s">
        <v>3289</v>
      </c>
      <c r="B38" s="72"/>
      <c r="C38" s="72"/>
      <c r="D38" s="72"/>
      <c r="E38" s="72"/>
      <c r="F38" s="72"/>
      <c r="G38" s="72"/>
    </row>
    <row r="39" s="21" customFormat="1" ht="25.05" customHeight="1" spans="1:7">
      <c r="A39" s="65" t="s">
        <v>3282</v>
      </c>
      <c r="B39" s="65"/>
      <c r="C39" s="65"/>
      <c r="D39" s="65"/>
      <c r="E39" s="65"/>
      <c r="F39" s="65"/>
      <c r="G39" s="65"/>
    </row>
    <row r="40" s="21" customFormat="1" ht="25.05" customHeight="1" spans="1:7">
      <c r="A40" s="65" t="s">
        <v>3283</v>
      </c>
      <c r="B40" s="65"/>
      <c r="C40" s="65"/>
      <c r="D40" s="65"/>
      <c r="E40" s="65"/>
      <c r="F40" s="65"/>
      <c r="G40" s="65"/>
    </row>
  </sheetData>
  <mergeCells count="15">
    <mergeCell ref="A2:G2"/>
    <mergeCell ref="F3:G3"/>
    <mergeCell ref="B4:D4"/>
    <mergeCell ref="E4:G4"/>
    <mergeCell ref="A20:G20"/>
    <mergeCell ref="A21:G21"/>
    <mergeCell ref="A28:G28"/>
    <mergeCell ref="A29:G29"/>
    <mergeCell ref="F30:G30"/>
    <mergeCell ref="B31:D31"/>
    <mergeCell ref="E31:G31"/>
    <mergeCell ref="A39:G39"/>
    <mergeCell ref="A40:G40"/>
    <mergeCell ref="A4:A5"/>
    <mergeCell ref="A31:A32"/>
  </mergeCells>
  <printOptions horizontalCentered="1"/>
  <pageMargins left="0.707638888888889" right="0.707638888888889" top="0.629166666666667" bottom="0.751388888888889" header="0.30625" footer="0.30625"/>
  <pageSetup paperSize="9" fitToHeight="200" orientation="landscape"/>
  <headerFooter>
    <oddFooter>&amp;C&amp;16- &amp;P -</oddFooter>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G16"/>
  <sheetViews>
    <sheetView topLeftCell="A4" workbookViewId="0">
      <selection activeCell="C11" sqref="C11"/>
    </sheetView>
  </sheetViews>
  <sheetFormatPr defaultColWidth="10" defaultRowHeight="14.4" outlineLevelCol="6"/>
  <cols>
    <col min="1" max="1" width="62.2222222222222" style="22" customWidth="1"/>
    <col min="2" max="3" width="28.6666666666667" style="22" customWidth="1"/>
    <col min="4" max="4" width="9.77777777777778" style="22" customWidth="1"/>
    <col min="5" max="16384" width="10" style="22"/>
  </cols>
  <sheetData>
    <row r="1" ht="22.95" customHeight="1"/>
    <row r="2" ht="14.25" customHeight="1" spans="1:1">
      <c r="A2" s="51"/>
    </row>
    <row r="3" ht="28.65" customHeight="1" spans="1:3">
      <c r="A3" s="46" t="s">
        <v>3290</v>
      </c>
      <c r="B3" s="46"/>
      <c r="C3" s="46"/>
    </row>
    <row r="4" ht="27" customHeight="1" spans="1:3">
      <c r="A4" s="56"/>
      <c r="B4" s="56"/>
      <c r="C4" s="57" t="s">
        <v>3266</v>
      </c>
    </row>
    <row r="5" s="58" customFormat="1" ht="24" customHeight="1" spans="1:3">
      <c r="A5" s="60" t="s">
        <v>3291</v>
      </c>
      <c r="B5" s="60" t="s">
        <v>3218</v>
      </c>
      <c r="C5" s="60" t="s">
        <v>3292</v>
      </c>
    </row>
    <row r="6" s="58" customFormat="1" ht="31.95" customHeight="1" spans="1:3">
      <c r="A6" s="61" t="s">
        <v>3293</v>
      </c>
      <c r="B6" s="62">
        <v>325.16</v>
      </c>
      <c r="C6" s="62">
        <v>381.66</v>
      </c>
    </row>
    <row r="7" s="58" customFormat="1" ht="31.95" customHeight="1" spans="1:3">
      <c r="A7" s="61" t="s">
        <v>3294</v>
      </c>
      <c r="B7" s="62">
        <v>447.12</v>
      </c>
      <c r="C7" s="62">
        <v>401.92</v>
      </c>
    </row>
    <row r="8" s="58" customFormat="1" ht="31.95" customHeight="1" spans="1:3">
      <c r="A8" s="61" t="s">
        <v>3295</v>
      </c>
      <c r="B8" s="62">
        <v>24.61</v>
      </c>
      <c r="C8" s="62">
        <v>28.91</v>
      </c>
    </row>
    <row r="9" s="58" customFormat="1" ht="30" customHeight="1" spans="1:3">
      <c r="A9" s="63" t="s">
        <v>3296</v>
      </c>
      <c r="B9" s="62" t="s">
        <v>2580</v>
      </c>
      <c r="C9" s="62">
        <v>0</v>
      </c>
    </row>
    <row r="10" s="58" customFormat="1" ht="31.95" customHeight="1" spans="1:3">
      <c r="A10" s="63" t="s">
        <v>3297</v>
      </c>
      <c r="B10" s="62">
        <v>24.61</v>
      </c>
      <c r="C10" s="62">
        <v>28.91</v>
      </c>
    </row>
    <row r="11" s="58" customFormat="1" ht="31.95" customHeight="1" spans="1:3">
      <c r="A11" s="61" t="s">
        <v>3298</v>
      </c>
      <c r="B11" s="62">
        <v>27.22</v>
      </c>
      <c r="C11" s="62">
        <v>27.29</v>
      </c>
    </row>
    <row r="12" s="58" customFormat="1" ht="31.95" customHeight="1" spans="1:3">
      <c r="A12" s="61" t="s">
        <v>3299</v>
      </c>
      <c r="B12" s="62">
        <v>379.05</v>
      </c>
      <c r="C12" s="62">
        <v>382.95</v>
      </c>
    </row>
    <row r="13" s="58" customFormat="1" ht="31.95" customHeight="1" spans="1:3">
      <c r="A13" s="61" t="s">
        <v>3300</v>
      </c>
      <c r="B13" s="62">
        <v>0</v>
      </c>
      <c r="C13" s="62" t="s">
        <v>2580</v>
      </c>
    </row>
    <row r="14" s="58" customFormat="1" ht="31.95" customHeight="1" spans="1:3">
      <c r="A14" s="61" t="s">
        <v>3301</v>
      </c>
      <c r="B14" s="62">
        <v>401.92</v>
      </c>
      <c r="C14" s="62" t="s">
        <v>2580</v>
      </c>
    </row>
    <row r="15" s="59" customFormat="1" ht="132" customHeight="1" spans="1:7">
      <c r="A15" s="64" t="s">
        <v>3302</v>
      </c>
      <c r="B15" s="64"/>
      <c r="C15" s="64"/>
      <c r="D15" s="65"/>
      <c r="E15" s="65"/>
      <c r="F15" s="65"/>
      <c r="G15" s="65"/>
    </row>
    <row r="16" spans="1:3">
      <c r="A16" s="56"/>
      <c r="B16" s="56"/>
      <c r="C16" s="56"/>
    </row>
  </sheetData>
  <mergeCells count="2">
    <mergeCell ref="A3:C3"/>
    <mergeCell ref="A15:C15"/>
  </mergeCells>
  <printOptions horizontalCentered="1"/>
  <pageMargins left="0.707638888888889" right="0.707638888888889" top="0.751388888888889" bottom="0.751388888888889" header="0.30625" footer="0.30625"/>
  <pageSetup paperSize="9" fitToHeight="200" orientation="landscape"/>
  <headerFooter>
    <oddFooter>&amp;C&amp;16- &amp;P -</oddFooter>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G16"/>
  <sheetViews>
    <sheetView workbookViewId="0">
      <selection activeCell="B11" sqref="B11"/>
    </sheetView>
  </sheetViews>
  <sheetFormatPr defaultColWidth="10" defaultRowHeight="14.4" outlineLevelCol="6"/>
  <cols>
    <col min="1" max="1" width="60" style="22" customWidth="1"/>
    <col min="2" max="3" width="25.6666666666667" style="22" customWidth="1"/>
    <col min="4" max="4" width="9.77777777777778" style="22" customWidth="1"/>
    <col min="5" max="16384" width="10" style="22"/>
  </cols>
  <sheetData>
    <row r="1" ht="22.95" customHeight="1"/>
    <row r="2" ht="14.25" customHeight="1" spans="1:1">
      <c r="A2" s="51"/>
    </row>
    <row r="3" ht="28.65" customHeight="1" spans="1:3">
      <c r="A3" s="46" t="s">
        <v>3303</v>
      </c>
      <c r="B3" s="46"/>
      <c r="C3" s="46"/>
    </row>
    <row r="4" ht="27" customHeight="1" spans="1:3">
      <c r="A4" s="56"/>
      <c r="B4" s="56"/>
      <c r="C4" s="57" t="s">
        <v>3266</v>
      </c>
    </row>
    <row r="5" ht="24" customHeight="1" spans="1:3">
      <c r="A5" s="27" t="s">
        <v>3291</v>
      </c>
      <c r="B5" s="27" t="s">
        <v>3218</v>
      </c>
      <c r="C5" s="27" t="s">
        <v>3292</v>
      </c>
    </row>
    <row r="6" ht="31.95" customHeight="1" spans="1:3">
      <c r="A6" s="53" t="s">
        <v>3293</v>
      </c>
      <c r="B6" s="54">
        <v>186.49</v>
      </c>
      <c r="C6" s="54">
        <v>223.32</v>
      </c>
    </row>
    <row r="7" ht="31.95" customHeight="1" spans="1:3">
      <c r="A7" s="53" t="s">
        <v>3294</v>
      </c>
      <c r="B7" s="54">
        <v>244.33</v>
      </c>
      <c r="C7" s="54">
        <v>231.13</v>
      </c>
    </row>
    <row r="8" ht="31.95" customHeight="1" spans="1:3">
      <c r="A8" s="53" t="s">
        <v>3295</v>
      </c>
      <c r="B8" s="54">
        <v>19.2</v>
      </c>
      <c r="C8" s="54">
        <v>23.5</v>
      </c>
    </row>
    <row r="9" ht="31.95" customHeight="1" spans="1:3">
      <c r="A9" s="53" t="s">
        <v>3304</v>
      </c>
      <c r="B9" s="54" t="s">
        <v>2580</v>
      </c>
      <c r="C9" s="54">
        <v>0</v>
      </c>
    </row>
    <row r="10" ht="31.95" customHeight="1" spans="1:3">
      <c r="A10" s="53" t="s">
        <v>3305</v>
      </c>
      <c r="B10" s="54">
        <v>19.2</v>
      </c>
      <c r="C10" s="54">
        <v>23.5</v>
      </c>
    </row>
    <row r="11" ht="31.95" customHeight="1" spans="1:3">
      <c r="A11" s="53" t="s">
        <v>3298</v>
      </c>
      <c r="B11" s="54">
        <v>21.2</v>
      </c>
      <c r="C11" s="54">
        <v>21.2</v>
      </c>
    </row>
    <row r="12" ht="31.95" customHeight="1" spans="1:3">
      <c r="A12" s="53" t="s">
        <v>3299</v>
      </c>
      <c r="B12" s="54">
        <v>221.32</v>
      </c>
      <c r="C12" s="54">
        <v>225.61</v>
      </c>
    </row>
    <row r="13" ht="31.95" customHeight="1" spans="1:3">
      <c r="A13" s="53" t="s">
        <v>3300</v>
      </c>
      <c r="B13" s="54">
        <v>0</v>
      </c>
      <c r="C13" s="54" t="s">
        <v>2580</v>
      </c>
    </row>
    <row r="14" ht="31.95" customHeight="1" spans="1:3">
      <c r="A14" s="53" t="s">
        <v>3301</v>
      </c>
      <c r="B14" s="54">
        <v>231.13</v>
      </c>
      <c r="C14" s="54" t="s">
        <v>2580</v>
      </c>
    </row>
    <row r="15" s="21" customFormat="1" ht="91.05" customHeight="1" spans="1:7">
      <c r="A15" s="32" t="s">
        <v>3306</v>
      </c>
      <c r="B15" s="32"/>
      <c r="C15" s="32"/>
      <c r="D15" s="50"/>
      <c r="E15" s="50"/>
      <c r="F15" s="50"/>
      <c r="G15" s="50"/>
    </row>
    <row r="16" spans="1:3">
      <c r="A16" s="56"/>
      <c r="B16" s="56"/>
      <c r="C16" s="56"/>
    </row>
  </sheetData>
  <mergeCells count="2">
    <mergeCell ref="A3:C3"/>
    <mergeCell ref="A15:C15"/>
  </mergeCells>
  <printOptions horizontalCentered="1"/>
  <pageMargins left="0.707638888888889" right="0.707638888888889" top="0.354166666666667" bottom="0.471527777777778" header="0.30625" footer="0.30625"/>
  <pageSetup paperSize="9" fitToHeight="200" orientation="landscape"/>
  <headerFooter>
    <oddFooter>&amp;C&amp;16- &amp;P -</oddFooter>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C14"/>
  <sheetViews>
    <sheetView topLeftCell="A7" workbookViewId="0">
      <selection activeCell="A14" sqref="A14:C14"/>
    </sheetView>
  </sheetViews>
  <sheetFormatPr defaultColWidth="10" defaultRowHeight="14.4" outlineLevelCol="2"/>
  <cols>
    <col min="1" max="1" width="60.4444444444444" style="22" customWidth="1"/>
    <col min="2" max="3" width="25.6666666666667" style="22" customWidth="1"/>
    <col min="4" max="4" width="9.77777777777778" style="22" customWidth="1"/>
    <col min="5" max="16384" width="10" style="22"/>
  </cols>
  <sheetData>
    <row r="1" ht="24" customHeight="1"/>
    <row r="2" ht="14.25" customHeight="1" spans="1:1">
      <c r="A2" s="51"/>
    </row>
    <row r="3" ht="28.65" customHeight="1" spans="1:3">
      <c r="A3" s="46" t="s">
        <v>3307</v>
      </c>
      <c r="B3" s="46"/>
      <c r="C3" s="46"/>
    </row>
    <row r="4" ht="25.05" customHeight="1" spans="1:3">
      <c r="A4" s="56"/>
      <c r="B4" s="56"/>
      <c r="C4" s="57" t="s">
        <v>3266</v>
      </c>
    </row>
    <row r="5" ht="31.95" customHeight="1" spans="1:3">
      <c r="A5" s="27" t="s">
        <v>3291</v>
      </c>
      <c r="B5" s="27" t="s">
        <v>3218</v>
      </c>
      <c r="C5" s="27" t="s">
        <v>3292</v>
      </c>
    </row>
    <row r="6" ht="31.95" customHeight="1" spans="1:3">
      <c r="A6" s="53" t="s">
        <v>3308</v>
      </c>
      <c r="B6" s="54">
        <v>385.08</v>
      </c>
      <c r="C6" s="54">
        <v>363.28</v>
      </c>
    </row>
    <row r="7" ht="31.95" customHeight="1" spans="1:3">
      <c r="A7" s="53" t="s">
        <v>3309</v>
      </c>
      <c r="B7" s="54">
        <v>394.11</v>
      </c>
      <c r="C7" s="54">
        <v>507.87</v>
      </c>
    </row>
    <row r="8" ht="31.95" customHeight="1" spans="1:3">
      <c r="A8" s="53" t="s">
        <v>3310</v>
      </c>
      <c r="B8" s="54">
        <v>31.86</v>
      </c>
      <c r="C8" s="54">
        <v>151.43</v>
      </c>
    </row>
    <row r="9" ht="31.95" customHeight="1" spans="1:3">
      <c r="A9" s="53" t="s">
        <v>3311</v>
      </c>
      <c r="B9" s="54">
        <v>13.34</v>
      </c>
      <c r="C9" s="54">
        <v>13.34</v>
      </c>
    </row>
    <row r="10" ht="31.95" customHeight="1" spans="1:3">
      <c r="A10" s="53" t="s">
        <v>3312</v>
      </c>
      <c r="B10" s="54">
        <v>381.8</v>
      </c>
      <c r="C10" s="54">
        <v>493.42</v>
      </c>
    </row>
    <row r="11" ht="31.95" customHeight="1" spans="1:3">
      <c r="A11" s="53" t="s">
        <v>3313</v>
      </c>
      <c r="B11" s="54">
        <v>130</v>
      </c>
      <c r="C11" s="54"/>
    </row>
    <row r="12" ht="31.95" customHeight="1" spans="1:3">
      <c r="A12" s="53" t="s">
        <v>3314</v>
      </c>
      <c r="B12" s="54">
        <v>394.11</v>
      </c>
      <c r="C12" s="54">
        <v>507.87</v>
      </c>
    </row>
    <row r="13" s="21" customFormat="1" ht="92.4" customHeight="1" spans="1:3">
      <c r="A13" s="32" t="s">
        <v>3315</v>
      </c>
      <c r="B13" s="32"/>
      <c r="C13" s="32"/>
    </row>
    <row r="14" ht="31.05" customHeight="1" spans="1:3">
      <c r="A14" s="55" t="s">
        <v>3316</v>
      </c>
      <c r="B14" s="55"/>
      <c r="C14" s="55"/>
    </row>
  </sheetData>
  <mergeCells count="3">
    <mergeCell ref="A3:C3"/>
    <mergeCell ref="A13:C13"/>
    <mergeCell ref="A14:C14"/>
  </mergeCells>
  <printOptions horizontalCentered="1"/>
  <pageMargins left="0.707638888888889" right="0.707638888888889" top="0.751388888888889" bottom="0.751388888888889" header="0.30625" footer="0.30625"/>
  <pageSetup paperSize="9" fitToHeight="200" orientation="landscape"/>
  <headerFooter>
    <oddFooter>&amp;C&amp;16- &amp;P -</oddFooter>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C14"/>
  <sheetViews>
    <sheetView topLeftCell="A7" workbookViewId="0">
      <selection activeCell="A14" sqref="A14:C14"/>
    </sheetView>
  </sheetViews>
  <sheetFormatPr defaultColWidth="10" defaultRowHeight="14.4" outlineLevelCol="2"/>
  <cols>
    <col min="1" max="1" width="59.3333333333333" style="22" customWidth="1"/>
    <col min="2" max="3" width="25.6666666666667" style="22" customWidth="1"/>
    <col min="4" max="4" width="9.77777777777778" style="22" customWidth="1"/>
    <col min="5" max="16384" width="10" style="22"/>
  </cols>
  <sheetData>
    <row r="1" ht="24" customHeight="1"/>
    <row r="2" ht="14.25" customHeight="1" spans="1:1">
      <c r="A2" s="51"/>
    </row>
    <row r="3" ht="28.65" customHeight="1" spans="1:3">
      <c r="A3" s="46" t="s">
        <v>3317</v>
      </c>
      <c r="B3" s="46"/>
      <c r="C3" s="46"/>
    </row>
    <row r="4" s="20" customFormat="1" ht="25.05" customHeight="1" spans="1:3">
      <c r="A4" s="52"/>
      <c r="B4" s="52"/>
      <c r="C4" s="36" t="s">
        <v>3266</v>
      </c>
    </row>
    <row r="5" s="20" customFormat="1" ht="31.95" customHeight="1" spans="1:3">
      <c r="A5" s="27" t="s">
        <v>3291</v>
      </c>
      <c r="B5" s="27" t="s">
        <v>3218</v>
      </c>
      <c r="C5" s="27" t="s">
        <v>3292</v>
      </c>
    </row>
    <row r="6" s="20" customFormat="1" ht="31.95" customHeight="1" spans="1:3">
      <c r="A6" s="53" t="s">
        <v>3308</v>
      </c>
      <c r="B6" s="54">
        <v>90.35</v>
      </c>
      <c r="C6" s="54">
        <v>92.99</v>
      </c>
    </row>
    <row r="7" s="20" customFormat="1" ht="31.95" customHeight="1" spans="1:3">
      <c r="A7" s="53" t="s">
        <v>3309</v>
      </c>
      <c r="B7" s="54">
        <v>95.58</v>
      </c>
      <c r="C7" s="54">
        <v>156.6</v>
      </c>
    </row>
    <row r="8" s="20" customFormat="1" ht="31.95" customHeight="1" spans="1:3">
      <c r="A8" s="53" t="s">
        <v>3310</v>
      </c>
      <c r="B8" s="54">
        <v>3.14</v>
      </c>
      <c r="C8" s="54">
        <v>65.67</v>
      </c>
    </row>
    <row r="9" s="20" customFormat="1" ht="31.95" customHeight="1" spans="1:3">
      <c r="A9" s="53" t="s">
        <v>3311</v>
      </c>
      <c r="B9" s="54">
        <v>3.62</v>
      </c>
      <c r="C9" s="54">
        <v>3.62</v>
      </c>
    </row>
    <row r="10" s="20" customFormat="1" ht="31.95" customHeight="1" spans="1:3">
      <c r="A10" s="53" t="s">
        <v>3312</v>
      </c>
      <c r="B10" s="54">
        <v>92.52</v>
      </c>
      <c r="C10" s="54">
        <v>155.05</v>
      </c>
    </row>
    <row r="11" s="20" customFormat="1" ht="31.95" customHeight="1" spans="1:3">
      <c r="A11" s="53" t="s">
        <v>3318</v>
      </c>
      <c r="B11" s="54">
        <v>0</v>
      </c>
      <c r="C11" s="54">
        <v>62.53</v>
      </c>
    </row>
    <row r="12" s="20" customFormat="1" ht="31.95" customHeight="1" spans="1:3">
      <c r="A12" s="53" t="s">
        <v>3319</v>
      </c>
      <c r="B12" s="54">
        <v>211.6</v>
      </c>
      <c r="C12" s="54"/>
    </row>
    <row r="13" s="21" customFormat="1" ht="90" customHeight="1" spans="1:3">
      <c r="A13" s="32" t="s">
        <v>3320</v>
      </c>
      <c r="B13" s="32"/>
      <c r="C13" s="32"/>
    </row>
    <row r="14" ht="31.05" customHeight="1" spans="1:3">
      <c r="A14" s="55" t="s">
        <v>3316</v>
      </c>
      <c r="B14" s="55"/>
      <c r="C14" s="55"/>
    </row>
  </sheetData>
  <mergeCells count="3">
    <mergeCell ref="A3:C3"/>
    <mergeCell ref="A13:C13"/>
    <mergeCell ref="A14:C14"/>
  </mergeCells>
  <printOptions horizontalCentered="1"/>
  <pageMargins left="0.707638888888889" right="0.707638888888889" top="0.751388888888889" bottom="0.751388888888889" header="0.30625" footer="0.30625"/>
  <pageSetup paperSize="9" fitToHeight="200" orientation="landscape"/>
  <headerFooter>
    <oddFooter>&amp;C&amp;16- &amp;P -</oddFooter>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D28"/>
  <sheetViews>
    <sheetView topLeftCell="A10" workbookViewId="0">
      <selection activeCell="B5" sqref="B5:B7"/>
    </sheetView>
  </sheetViews>
  <sheetFormatPr defaultColWidth="10" defaultRowHeight="14.4" outlineLevelCol="3"/>
  <cols>
    <col min="1" max="1" width="36" style="22" customWidth="1"/>
    <col min="2" max="4" width="15.6666666666667" style="22" customWidth="1"/>
    <col min="5" max="5" width="9.77777777777778" style="22" customWidth="1"/>
    <col min="6" max="16384" width="10" style="22"/>
  </cols>
  <sheetData>
    <row r="1" ht="22.05" customHeight="1"/>
    <row r="2" ht="14.25" customHeight="1" spans="1:1">
      <c r="A2" s="45"/>
    </row>
    <row r="3" ht="63" customHeight="1" spans="1:4">
      <c r="A3" s="46" t="s">
        <v>3321</v>
      </c>
      <c r="B3" s="46"/>
      <c r="C3" s="46"/>
      <c r="D3" s="46"/>
    </row>
    <row r="4" s="20" customFormat="1" ht="30" customHeight="1" spans="4:4">
      <c r="D4" s="36" t="s">
        <v>3266</v>
      </c>
    </row>
    <row r="5" s="20" customFormat="1" ht="25.05" customHeight="1" spans="1:4">
      <c r="A5" s="27" t="s">
        <v>3291</v>
      </c>
      <c r="B5" s="27" t="s">
        <v>3322</v>
      </c>
      <c r="C5" s="27" t="s">
        <v>3323</v>
      </c>
      <c r="D5" s="27" t="s">
        <v>3324</v>
      </c>
    </row>
    <row r="6" s="20" customFormat="1" ht="25.05" customHeight="1" spans="1:4">
      <c r="A6" s="47" t="s">
        <v>3325</v>
      </c>
      <c r="B6" s="29" t="s">
        <v>3326</v>
      </c>
      <c r="C6" s="48">
        <v>180.34</v>
      </c>
      <c r="D6" s="48">
        <v>89.17</v>
      </c>
    </row>
    <row r="7" s="20" customFormat="1" ht="25.05" customHeight="1" spans="1:4">
      <c r="A7" s="49" t="s">
        <v>3327</v>
      </c>
      <c r="B7" s="29" t="s">
        <v>3274</v>
      </c>
      <c r="C7" s="48">
        <v>28.91</v>
      </c>
      <c r="D7" s="48">
        <v>23.5</v>
      </c>
    </row>
    <row r="8" s="20" customFormat="1" ht="25.05" customHeight="1" spans="1:4">
      <c r="A8" s="49" t="s">
        <v>3328</v>
      </c>
      <c r="B8" s="29" t="s">
        <v>3275</v>
      </c>
      <c r="C8" s="48">
        <v>28.91</v>
      </c>
      <c r="D8" s="48">
        <v>23.5</v>
      </c>
    </row>
    <row r="9" s="20" customFormat="1" ht="25.05" customHeight="1" spans="1:4">
      <c r="A9" s="49" t="s">
        <v>3329</v>
      </c>
      <c r="B9" s="29" t="s">
        <v>3330</v>
      </c>
      <c r="C9" s="48">
        <v>151.43</v>
      </c>
      <c r="D9" s="48">
        <v>65.67</v>
      </c>
    </row>
    <row r="10" s="20" customFormat="1" ht="25.05" customHeight="1" spans="1:4">
      <c r="A10" s="49" t="s">
        <v>3328</v>
      </c>
      <c r="B10" s="29" t="s">
        <v>3277</v>
      </c>
      <c r="C10" s="48">
        <v>97.86</v>
      </c>
      <c r="D10" s="48">
        <v>59.12</v>
      </c>
    </row>
    <row r="11" s="20" customFormat="1" ht="25.05" customHeight="1" spans="1:4">
      <c r="A11" s="47" t="s">
        <v>3331</v>
      </c>
      <c r="B11" s="29" t="s">
        <v>3332</v>
      </c>
      <c r="C11" s="48">
        <f>C12+C13</f>
        <v>40.56</v>
      </c>
      <c r="D11" s="48">
        <f>D12+D13</f>
        <v>24.82</v>
      </c>
    </row>
    <row r="12" s="20" customFormat="1" ht="25.05" customHeight="1" spans="1:4">
      <c r="A12" s="49" t="s">
        <v>3327</v>
      </c>
      <c r="B12" s="29" t="s">
        <v>3333</v>
      </c>
      <c r="C12" s="48">
        <v>27.22</v>
      </c>
      <c r="D12" s="48">
        <v>21.2</v>
      </c>
    </row>
    <row r="13" s="20" customFormat="1" ht="25.05" customHeight="1" spans="1:4">
      <c r="A13" s="49" t="s">
        <v>3329</v>
      </c>
      <c r="B13" s="29" t="s">
        <v>3334</v>
      </c>
      <c r="C13" s="48">
        <v>13.34</v>
      </c>
      <c r="D13" s="48">
        <v>3.62</v>
      </c>
    </row>
    <row r="14" s="20" customFormat="1" ht="25.05" customHeight="1" spans="1:4">
      <c r="A14" s="47" t="s">
        <v>3335</v>
      </c>
      <c r="B14" s="29" t="s">
        <v>3336</v>
      </c>
      <c r="C14" s="48">
        <f>C15+C16</f>
        <v>23.74</v>
      </c>
      <c r="D14" s="48">
        <f>D15+D16</f>
        <v>10.06</v>
      </c>
    </row>
    <row r="15" s="20" customFormat="1" ht="25.05" customHeight="1" spans="1:4">
      <c r="A15" s="49" t="s">
        <v>3327</v>
      </c>
      <c r="B15" s="29" t="s">
        <v>3337</v>
      </c>
      <c r="C15" s="48">
        <v>12.29</v>
      </c>
      <c r="D15" s="48">
        <v>7.16</v>
      </c>
    </row>
    <row r="16" s="20" customFormat="1" ht="25.05" customHeight="1" spans="1:4">
      <c r="A16" s="49" t="s">
        <v>3329</v>
      </c>
      <c r="B16" s="29" t="s">
        <v>3338</v>
      </c>
      <c r="C16" s="48">
        <v>11.45</v>
      </c>
      <c r="D16" s="48">
        <v>2.9</v>
      </c>
    </row>
    <row r="17" s="20" customFormat="1" ht="25.05" customHeight="1" spans="1:4">
      <c r="A17" s="47" t="s">
        <v>3339</v>
      </c>
      <c r="B17" s="29" t="s">
        <v>3340</v>
      </c>
      <c r="C17" s="48">
        <v>97.57</v>
      </c>
      <c r="D17" s="48">
        <v>29.34</v>
      </c>
    </row>
    <row r="18" s="20" customFormat="1" ht="25.05" customHeight="1" spans="1:4">
      <c r="A18" s="49" t="s">
        <v>3327</v>
      </c>
      <c r="B18" s="29" t="s">
        <v>3341</v>
      </c>
      <c r="C18" s="48">
        <v>64.32</v>
      </c>
      <c r="D18" s="48">
        <v>18.13</v>
      </c>
    </row>
    <row r="19" s="20" customFormat="1" ht="25.05" customHeight="1" spans="1:4">
      <c r="A19" s="49" t="s">
        <v>3342</v>
      </c>
      <c r="B19" s="29"/>
      <c r="C19" s="48">
        <v>58.01</v>
      </c>
      <c r="D19" s="48">
        <v>16.3</v>
      </c>
    </row>
    <row r="20" s="20" customFormat="1" ht="25.05" customHeight="1" spans="1:4">
      <c r="A20" s="49" t="s">
        <v>3343</v>
      </c>
      <c r="B20" s="29" t="s">
        <v>3344</v>
      </c>
      <c r="C20" s="48">
        <v>6.31</v>
      </c>
      <c r="D20" s="48">
        <v>1.83</v>
      </c>
    </row>
    <row r="21" s="20" customFormat="1" ht="25.05" customHeight="1" spans="1:4">
      <c r="A21" s="49" t="s">
        <v>3329</v>
      </c>
      <c r="B21" s="29" t="s">
        <v>3345</v>
      </c>
      <c r="C21" s="48">
        <v>33.25</v>
      </c>
      <c r="D21" s="48">
        <v>11.21</v>
      </c>
    </row>
    <row r="22" s="20" customFormat="1" ht="25.05" customHeight="1" spans="1:4">
      <c r="A22" s="49" t="s">
        <v>3342</v>
      </c>
      <c r="B22" s="29"/>
      <c r="C22" s="48">
        <v>29.79</v>
      </c>
      <c r="D22" s="48">
        <v>10.13</v>
      </c>
    </row>
    <row r="23" s="20" customFormat="1" ht="25.05" customHeight="1" spans="1:4">
      <c r="A23" s="49" t="s">
        <v>3346</v>
      </c>
      <c r="B23" s="29" t="s">
        <v>3347</v>
      </c>
      <c r="C23" s="48">
        <v>3.46</v>
      </c>
      <c r="D23" s="48">
        <v>1.08</v>
      </c>
    </row>
    <row r="24" s="20" customFormat="1" ht="25.05" customHeight="1" spans="1:4">
      <c r="A24" s="47" t="s">
        <v>3348</v>
      </c>
      <c r="B24" s="29" t="s">
        <v>3349</v>
      </c>
      <c r="C24" s="48">
        <v>26.12</v>
      </c>
      <c r="D24" s="48">
        <v>11.04</v>
      </c>
    </row>
    <row r="25" s="20" customFormat="1" ht="25.05" customHeight="1" spans="1:4">
      <c r="A25" s="49" t="s">
        <v>3327</v>
      </c>
      <c r="B25" s="29" t="s">
        <v>3350</v>
      </c>
      <c r="C25" s="48">
        <v>11.8</v>
      </c>
      <c r="D25" s="48">
        <v>6.92</v>
      </c>
    </row>
    <row r="26" s="20" customFormat="1" ht="25.05" customHeight="1" spans="1:4">
      <c r="A26" s="49" t="s">
        <v>3329</v>
      </c>
      <c r="B26" s="29" t="s">
        <v>3351</v>
      </c>
      <c r="C26" s="48">
        <v>16.12</v>
      </c>
      <c r="D26" s="48">
        <v>5.55</v>
      </c>
    </row>
    <row r="27" s="21" customFormat="1" ht="70.05" customHeight="1" spans="1:4">
      <c r="A27" s="50" t="s">
        <v>3352</v>
      </c>
      <c r="B27" s="50"/>
      <c r="C27" s="50"/>
      <c r="D27" s="50"/>
    </row>
    <row r="28" ht="25.05" customHeight="1" spans="1:4">
      <c r="A28" s="51"/>
      <c r="B28" s="51"/>
      <c r="C28" s="51"/>
      <c r="D28" s="51"/>
    </row>
  </sheetData>
  <mergeCells count="3">
    <mergeCell ref="A3:D3"/>
    <mergeCell ref="A27:D27"/>
    <mergeCell ref="A28:D28"/>
  </mergeCells>
  <printOptions horizontalCentered="1"/>
  <pageMargins left="0.707638888888889" right="0.707638888888889" top="0.393055555555556" bottom="0.751388888888889" header="0.30625" footer="0.30625"/>
  <pageSetup paperSize="9" fitToHeight="200" orientation="portrait"/>
  <headerFooter>
    <oddFooter>&amp;C&amp;16- &amp;P -</oddFooter>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F20"/>
  <sheetViews>
    <sheetView workbookViewId="0">
      <selection activeCell="B3" sqref="B3:F3"/>
    </sheetView>
  </sheetViews>
  <sheetFormatPr defaultColWidth="8.88888888888889" defaultRowHeight="14.4" outlineLevelCol="5"/>
  <cols>
    <col min="1" max="1" width="8.88888888888889" style="22"/>
    <col min="2" max="2" width="49.3333333333333" style="22" customWidth="1"/>
    <col min="3" max="6" width="20.6666666666667" style="22" customWidth="1"/>
    <col min="7" max="16384" width="8.88888888888889" style="22"/>
  </cols>
  <sheetData>
    <row r="1" spans="1:1">
      <c r="A1" s="34"/>
    </row>
    <row r="2" ht="45" customHeight="1" spans="1:6">
      <c r="A2" s="23" t="s">
        <v>3353</v>
      </c>
      <c r="B2" s="23"/>
      <c r="C2" s="23"/>
      <c r="D2" s="23"/>
      <c r="E2" s="23"/>
      <c r="F2" s="23"/>
    </row>
    <row r="3" s="20" customFormat="1" ht="18" customHeight="1" spans="2:6">
      <c r="B3" s="35" t="s">
        <v>3266</v>
      </c>
      <c r="C3" s="36"/>
      <c r="D3" s="36"/>
      <c r="E3" s="36"/>
      <c r="F3" s="36"/>
    </row>
    <row r="4" s="20" customFormat="1" ht="30" customHeight="1" spans="1:6">
      <c r="A4" s="26" t="s">
        <v>4</v>
      </c>
      <c r="B4" s="26"/>
      <c r="C4" s="27" t="s">
        <v>3272</v>
      </c>
      <c r="D4" s="27" t="s">
        <v>3323</v>
      </c>
      <c r="E4" s="27" t="s">
        <v>3324</v>
      </c>
      <c r="F4" s="27" t="s">
        <v>3354</v>
      </c>
    </row>
    <row r="5" s="20" customFormat="1" ht="30" customHeight="1" spans="1:6">
      <c r="A5" s="37" t="s">
        <v>3355</v>
      </c>
      <c r="B5" s="37"/>
      <c r="C5" s="29" t="s">
        <v>3273</v>
      </c>
      <c r="D5" s="38">
        <v>909.7948</v>
      </c>
      <c r="E5" s="38">
        <v>387.7348</v>
      </c>
      <c r="F5" s="38">
        <v>552.06</v>
      </c>
    </row>
    <row r="6" s="20" customFormat="1" ht="30" customHeight="1" spans="1:6">
      <c r="A6" s="39" t="s">
        <v>3356</v>
      </c>
      <c r="B6" s="39"/>
      <c r="C6" s="29" t="s">
        <v>3274</v>
      </c>
      <c r="D6" s="38">
        <v>401.9246</v>
      </c>
      <c r="E6" s="38">
        <v>231.1346</v>
      </c>
      <c r="F6" s="38">
        <v>170.79</v>
      </c>
    </row>
    <row r="7" s="20" customFormat="1" ht="30" customHeight="1" spans="1:6">
      <c r="A7" s="39" t="s">
        <v>3357</v>
      </c>
      <c r="B7" s="39"/>
      <c r="C7" s="29" t="s">
        <v>3275</v>
      </c>
      <c r="D7" s="38">
        <v>507.8702</v>
      </c>
      <c r="E7" s="38">
        <v>156.6002</v>
      </c>
      <c r="F7" s="38">
        <v>351.27</v>
      </c>
    </row>
    <row r="8" s="20" customFormat="1" ht="30" customHeight="1" spans="1:6">
      <c r="A8" s="40" t="s">
        <v>3358</v>
      </c>
      <c r="B8" s="40"/>
      <c r="C8" s="29" t="s">
        <v>3276</v>
      </c>
      <c r="D8" s="41"/>
      <c r="E8" s="41"/>
      <c r="F8" s="41"/>
    </row>
    <row r="9" s="20" customFormat="1" ht="30" customHeight="1" spans="1:6">
      <c r="A9" s="39" t="s">
        <v>3356</v>
      </c>
      <c r="B9" s="39"/>
      <c r="C9" s="29" t="s">
        <v>3277</v>
      </c>
      <c r="D9" s="41"/>
      <c r="E9" s="41"/>
      <c r="F9" s="41"/>
    </row>
    <row r="10" s="20" customFormat="1" ht="30" customHeight="1" spans="1:6">
      <c r="A10" s="39" t="s">
        <v>3357</v>
      </c>
      <c r="B10" s="39"/>
      <c r="C10" s="29" t="s">
        <v>3278</v>
      </c>
      <c r="D10" s="41"/>
      <c r="E10" s="41"/>
      <c r="F10" s="41"/>
    </row>
    <row r="11" s="21" customFormat="1" ht="40.95" customHeight="1" spans="1:6">
      <c r="A11" s="32" t="s">
        <v>3359</v>
      </c>
      <c r="B11" s="32"/>
      <c r="C11" s="32"/>
      <c r="D11" s="32"/>
      <c r="E11" s="32"/>
      <c r="F11" s="32"/>
    </row>
    <row r="12" spans="1:1">
      <c r="A12" s="42" t="s">
        <v>3360</v>
      </c>
    </row>
    <row r="14" ht="19.2" spans="1:1">
      <c r="A14" s="43"/>
    </row>
    <row r="15" ht="19.05" customHeight="1" spans="1:1">
      <c r="A15" s="44"/>
    </row>
    <row r="16" ht="28.95" customHeight="1"/>
    <row r="17" ht="28.95" customHeight="1"/>
    <row r="18" ht="28.95" customHeight="1"/>
    <row r="19" ht="28.95" customHeight="1"/>
    <row r="20" ht="30" customHeight="1" spans="1:1">
      <c r="A20" s="44"/>
    </row>
  </sheetData>
  <mergeCells count="9">
    <mergeCell ref="A2:F2"/>
    <mergeCell ref="B3:F3"/>
    <mergeCell ref="A4:B4"/>
    <mergeCell ref="A6:B6"/>
    <mergeCell ref="A7:B7"/>
    <mergeCell ref="A8:B8"/>
    <mergeCell ref="A9:B9"/>
    <mergeCell ref="A10:B10"/>
    <mergeCell ref="A11:F11"/>
  </mergeCells>
  <printOptions horizontalCentered="1"/>
  <pageMargins left="0.707638888888889" right="0.707638888888889" top="1.10138888888889" bottom="0.751388888888889" header="0.30625" footer="0.30625"/>
  <pageSetup paperSize="9" scale="95" fitToHeight="200" orientation="landscape"/>
  <headerFooter>
    <oddFooter>&amp;C&amp;16- &amp;P -</oddFooter>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F10"/>
  <sheetViews>
    <sheetView workbookViewId="0">
      <selection activeCell="D14" sqref="D14"/>
    </sheetView>
  </sheetViews>
  <sheetFormatPr defaultColWidth="8.88888888888889" defaultRowHeight="14.4" outlineLevelCol="5"/>
  <cols>
    <col min="1" max="1" width="8.88888888888889" style="22"/>
    <col min="2" max="6" width="24.2222222222222" style="22" customWidth="1"/>
    <col min="7" max="16384" width="8.88888888888889" style="22"/>
  </cols>
  <sheetData>
    <row r="1" ht="24" customHeight="1"/>
    <row r="2" ht="26.4" spans="1:6">
      <c r="A2" s="23" t="s">
        <v>3361</v>
      </c>
      <c r="B2" s="24"/>
      <c r="C2" s="24"/>
      <c r="D2" s="24"/>
      <c r="E2" s="24"/>
      <c r="F2" s="24"/>
    </row>
    <row r="3" ht="22.95" customHeight="1" spans="1:6">
      <c r="A3" s="25" t="s">
        <v>3266</v>
      </c>
      <c r="B3" s="25"/>
      <c r="C3" s="25"/>
      <c r="D3" s="25"/>
      <c r="E3" s="25"/>
      <c r="F3" s="25"/>
    </row>
    <row r="4" s="20" customFormat="1" ht="30" customHeight="1" spans="1:6">
      <c r="A4" s="26" t="s">
        <v>3362</v>
      </c>
      <c r="B4" s="27" t="s">
        <v>3221</v>
      </c>
      <c r="C4" s="27" t="s">
        <v>3363</v>
      </c>
      <c r="D4" s="27" t="s">
        <v>3364</v>
      </c>
      <c r="E4" s="27" t="s">
        <v>3365</v>
      </c>
      <c r="F4" s="27" t="s">
        <v>3366</v>
      </c>
    </row>
    <row r="5" s="20" customFormat="1" ht="45" customHeight="1" spans="1:6">
      <c r="A5" s="28">
        <v>1</v>
      </c>
      <c r="B5" s="29"/>
      <c r="C5" s="30" t="s">
        <v>3367</v>
      </c>
      <c r="D5" s="31"/>
      <c r="E5" s="31" t="s">
        <v>3368</v>
      </c>
      <c r="F5" s="31"/>
    </row>
    <row r="6" s="20" customFormat="1" ht="45" customHeight="1" spans="1:6">
      <c r="A6" s="28">
        <v>2</v>
      </c>
      <c r="B6" s="29"/>
      <c r="C6" s="30"/>
      <c r="D6" s="31"/>
      <c r="E6" s="31"/>
      <c r="F6" s="31"/>
    </row>
    <row r="7" s="20" customFormat="1" ht="45" customHeight="1" spans="1:6">
      <c r="A7" s="28" t="s">
        <v>3369</v>
      </c>
      <c r="B7" s="29"/>
      <c r="C7" s="30"/>
      <c r="D7" s="31"/>
      <c r="E7" s="31"/>
      <c r="F7" s="31"/>
    </row>
    <row r="8" s="21" customFormat="1" ht="33" customHeight="1" spans="1:6">
      <c r="A8" s="32" t="s">
        <v>3370</v>
      </c>
      <c r="B8" s="32"/>
      <c r="C8" s="32"/>
      <c r="D8" s="32"/>
      <c r="E8" s="32"/>
      <c r="F8" s="32"/>
    </row>
    <row r="9" spans="1:6">
      <c r="A9" s="33" t="s">
        <v>3371</v>
      </c>
      <c r="B9" s="33"/>
      <c r="C9" s="33"/>
      <c r="D9" s="33"/>
      <c r="E9" s="33"/>
      <c r="F9" s="33"/>
    </row>
    <row r="10" spans="1:6">
      <c r="A10" s="33"/>
      <c r="B10" s="33"/>
      <c r="C10" s="33"/>
      <c r="D10" s="33"/>
      <c r="E10" s="33"/>
      <c r="F10" s="33"/>
    </row>
  </sheetData>
  <mergeCells count="9">
    <mergeCell ref="A2:F2"/>
    <mergeCell ref="A3:F3"/>
    <mergeCell ref="A8:F8"/>
    <mergeCell ref="B5:B7"/>
    <mergeCell ref="C5:C7"/>
    <mergeCell ref="D5:D7"/>
    <mergeCell ref="E5:E7"/>
    <mergeCell ref="F5:F7"/>
    <mergeCell ref="A9:F10"/>
  </mergeCells>
  <printOptions horizontalCentered="1"/>
  <pageMargins left="0.707638888888889" right="0.707638888888889" top="0.751388888888889" bottom="0.751388888888889" header="0.30625" footer="0.30625"/>
  <pageSetup paperSize="9" fitToHeight="200" orientation="landscape"/>
  <headerFooter>
    <oddFooter>&amp;C&amp;16- &amp;P -</oddFooter>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2:J142"/>
  <sheetViews>
    <sheetView workbookViewId="0">
      <selection activeCell="E10" sqref="E10"/>
    </sheetView>
  </sheetViews>
  <sheetFormatPr defaultColWidth="8" defaultRowHeight="12"/>
  <cols>
    <col min="1" max="1" width="25.3333333333333" style="12"/>
    <col min="2" max="2" width="27.2222222222222" style="12" customWidth="1"/>
    <col min="3" max="5" width="20.6666666666667" style="12" customWidth="1"/>
    <col min="6" max="6" width="14.3333333333333" style="12" customWidth="1"/>
    <col min="7" max="7" width="20.6666666666667" style="12" customWidth="1"/>
    <col min="8" max="9" width="13.3333333333333" style="12" customWidth="1"/>
    <col min="10" max="10" width="15.4444444444444" style="12" customWidth="1"/>
    <col min="11" max="16384" width="8" style="12"/>
  </cols>
  <sheetData>
    <row r="2" ht="39" customHeight="1" spans="1:10">
      <c r="A2" s="13" t="s">
        <v>3372</v>
      </c>
      <c r="B2" s="13"/>
      <c r="C2" s="13"/>
      <c r="D2" s="13"/>
      <c r="E2" s="13"/>
      <c r="F2" s="13"/>
      <c r="G2" s="13"/>
      <c r="H2" s="13"/>
      <c r="I2" s="13"/>
      <c r="J2" s="13"/>
    </row>
    <row r="3" ht="22.95" customHeight="1" spans="1:1">
      <c r="A3" s="14"/>
    </row>
    <row r="4" s="10" customFormat="1" ht="44.25" customHeight="1" spans="1:10">
      <c r="A4" s="15" t="s">
        <v>3373</v>
      </c>
      <c r="B4" s="15" t="s">
        <v>3374</v>
      </c>
      <c r="C4" s="15" t="s">
        <v>3375</v>
      </c>
      <c r="D4" s="15" t="s">
        <v>3376</v>
      </c>
      <c r="E4" s="15" t="s">
        <v>3377</v>
      </c>
      <c r="F4" s="15" t="s">
        <v>3378</v>
      </c>
      <c r="G4" s="15" t="s">
        <v>3379</v>
      </c>
      <c r="H4" s="15" t="s">
        <v>3380</v>
      </c>
      <c r="I4" s="15" t="s">
        <v>3381</v>
      </c>
      <c r="J4" s="15" t="s">
        <v>3382</v>
      </c>
    </row>
    <row r="5" ht="17.4" spans="1:10">
      <c r="A5" s="16">
        <v>1</v>
      </c>
      <c r="B5" s="16">
        <v>2</v>
      </c>
      <c r="C5" s="16">
        <v>3</v>
      </c>
      <c r="D5" s="16">
        <v>4</v>
      </c>
      <c r="E5" s="16">
        <v>5</v>
      </c>
      <c r="F5" s="16">
        <v>6</v>
      </c>
      <c r="G5" s="16">
        <v>7</v>
      </c>
      <c r="H5" s="16">
        <v>8</v>
      </c>
      <c r="I5" s="16">
        <v>9</v>
      </c>
      <c r="J5" s="16">
        <v>10</v>
      </c>
    </row>
    <row r="6" ht="34.95" customHeight="1" spans="1:10">
      <c r="A6" s="17" t="s">
        <v>3383</v>
      </c>
      <c r="B6" s="18"/>
      <c r="C6" s="18"/>
      <c r="D6" s="18"/>
      <c r="E6" s="18"/>
      <c r="F6" s="18"/>
      <c r="G6" s="18"/>
      <c r="H6" s="18"/>
      <c r="I6" s="18"/>
      <c r="J6" s="18"/>
    </row>
    <row r="7" ht="34.95" customHeight="1" spans="1:10">
      <c r="A7" s="18" t="s">
        <v>3384</v>
      </c>
      <c r="B7" s="18" t="s">
        <v>3385</v>
      </c>
      <c r="C7" s="18" t="s">
        <v>3386</v>
      </c>
      <c r="D7" s="18" t="s">
        <v>3387</v>
      </c>
      <c r="E7" s="18" t="s">
        <v>3388</v>
      </c>
      <c r="F7" s="18" t="s">
        <v>3389</v>
      </c>
      <c r="G7" s="19" t="s">
        <v>3390</v>
      </c>
      <c r="H7" s="18" t="s">
        <v>3391</v>
      </c>
      <c r="I7" s="18" t="s">
        <v>3392</v>
      </c>
      <c r="J7" s="18" t="s">
        <v>3393</v>
      </c>
    </row>
    <row r="8" ht="34.95" customHeight="1" spans="1:10">
      <c r="A8" s="18" t="s">
        <v>3384</v>
      </c>
      <c r="B8" s="18" t="s">
        <v>3385</v>
      </c>
      <c r="C8" s="18" t="s">
        <v>3386</v>
      </c>
      <c r="D8" s="18" t="s">
        <v>3394</v>
      </c>
      <c r="E8" s="18" t="s">
        <v>3395</v>
      </c>
      <c r="F8" s="18" t="s">
        <v>3389</v>
      </c>
      <c r="G8" s="19" t="s">
        <v>3396</v>
      </c>
      <c r="H8" s="18" t="s">
        <v>3397</v>
      </c>
      <c r="I8" s="18" t="s">
        <v>3392</v>
      </c>
      <c r="J8" s="18" t="s">
        <v>3398</v>
      </c>
    </row>
    <row r="9" s="11" customFormat="1" ht="34.95" customHeight="1" spans="1:10">
      <c r="A9" s="18" t="s">
        <v>3384</v>
      </c>
      <c r="B9" s="18" t="s">
        <v>3385</v>
      </c>
      <c r="C9" s="18" t="s">
        <v>3386</v>
      </c>
      <c r="D9" s="18" t="s">
        <v>3399</v>
      </c>
      <c r="E9" s="18" t="s">
        <v>3400</v>
      </c>
      <c r="F9" s="18" t="s">
        <v>3389</v>
      </c>
      <c r="G9" s="19" t="s">
        <v>3396</v>
      </c>
      <c r="H9" s="18" t="s">
        <v>3397</v>
      </c>
      <c r="I9" s="18" t="s">
        <v>3392</v>
      </c>
      <c r="J9" s="18" t="s">
        <v>3401</v>
      </c>
    </row>
    <row r="10" ht="34.95" customHeight="1" spans="1:10">
      <c r="A10" s="18" t="s">
        <v>3384</v>
      </c>
      <c r="B10" s="18" t="s">
        <v>3385</v>
      </c>
      <c r="C10" s="18" t="s">
        <v>3402</v>
      </c>
      <c r="D10" s="18" t="s">
        <v>3403</v>
      </c>
      <c r="E10" s="18" t="s">
        <v>3404</v>
      </c>
      <c r="F10" s="18" t="s">
        <v>3389</v>
      </c>
      <c r="G10" s="19" t="s">
        <v>3405</v>
      </c>
      <c r="H10" s="18" t="s">
        <v>3397</v>
      </c>
      <c r="I10" s="18" t="s">
        <v>3406</v>
      </c>
      <c r="J10" s="18" t="s">
        <v>3407</v>
      </c>
    </row>
    <row r="11" ht="34.95" customHeight="1" spans="1:10">
      <c r="A11" s="18" t="s">
        <v>3384</v>
      </c>
      <c r="B11" s="18" t="s">
        <v>3385</v>
      </c>
      <c r="C11" s="18" t="s">
        <v>3408</v>
      </c>
      <c r="D11" s="18" t="s">
        <v>3409</v>
      </c>
      <c r="E11" s="18" t="s">
        <v>3410</v>
      </c>
      <c r="F11" s="18" t="s">
        <v>3411</v>
      </c>
      <c r="G11" s="19" t="s">
        <v>3412</v>
      </c>
      <c r="H11" s="18" t="s">
        <v>3397</v>
      </c>
      <c r="I11" s="18" t="s">
        <v>3392</v>
      </c>
      <c r="J11" s="18" t="s">
        <v>3413</v>
      </c>
    </row>
    <row r="12" ht="34.95" customHeight="1" spans="1:10">
      <c r="A12" s="18" t="s">
        <v>3414</v>
      </c>
      <c r="B12" s="18" t="s">
        <v>3415</v>
      </c>
      <c r="C12" s="18" t="s">
        <v>3386</v>
      </c>
      <c r="D12" s="18" t="s">
        <v>3387</v>
      </c>
      <c r="E12" s="18" t="s">
        <v>3416</v>
      </c>
      <c r="F12" s="18" t="s">
        <v>3411</v>
      </c>
      <c r="G12" s="19" t="s">
        <v>3417</v>
      </c>
      <c r="H12" s="18" t="s">
        <v>3391</v>
      </c>
      <c r="I12" s="18" t="s">
        <v>3392</v>
      </c>
      <c r="J12" s="18" t="s">
        <v>3418</v>
      </c>
    </row>
    <row r="13" ht="21.6" spans="1:10">
      <c r="A13" s="18" t="s">
        <v>3414</v>
      </c>
      <c r="B13" s="18" t="s">
        <v>3415</v>
      </c>
      <c r="C13" s="18" t="s">
        <v>3386</v>
      </c>
      <c r="D13" s="18" t="s">
        <v>3394</v>
      </c>
      <c r="E13" s="18" t="s">
        <v>3395</v>
      </c>
      <c r="F13" s="18" t="s">
        <v>3389</v>
      </c>
      <c r="G13" s="19" t="s">
        <v>3396</v>
      </c>
      <c r="H13" s="18" t="s">
        <v>3397</v>
      </c>
      <c r="I13" s="18" t="s">
        <v>3392</v>
      </c>
      <c r="J13" s="18" t="s">
        <v>3398</v>
      </c>
    </row>
    <row r="14" ht="21.6" spans="1:10">
      <c r="A14" s="18" t="s">
        <v>3414</v>
      </c>
      <c r="B14" s="18" t="s">
        <v>3415</v>
      </c>
      <c r="C14" s="18" t="s">
        <v>3386</v>
      </c>
      <c r="D14" s="18" t="s">
        <v>3399</v>
      </c>
      <c r="E14" s="18" t="s">
        <v>3400</v>
      </c>
      <c r="F14" s="18" t="s">
        <v>3411</v>
      </c>
      <c r="G14" s="19" t="s">
        <v>3419</v>
      </c>
      <c r="H14" s="18" t="s">
        <v>3397</v>
      </c>
      <c r="I14" s="18" t="s">
        <v>3392</v>
      </c>
      <c r="J14" s="18" t="s">
        <v>3401</v>
      </c>
    </row>
    <row r="15" ht="32.4" spans="1:10">
      <c r="A15" s="18" t="s">
        <v>3414</v>
      </c>
      <c r="B15" s="18" t="s">
        <v>3415</v>
      </c>
      <c r="C15" s="18" t="s">
        <v>3402</v>
      </c>
      <c r="D15" s="18" t="s">
        <v>3403</v>
      </c>
      <c r="E15" s="18" t="s">
        <v>3420</v>
      </c>
      <c r="F15" s="18" t="s">
        <v>3389</v>
      </c>
      <c r="G15" s="19" t="s">
        <v>3405</v>
      </c>
      <c r="H15" s="18" t="s">
        <v>3397</v>
      </c>
      <c r="I15" s="18" t="s">
        <v>3406</v>
      </c>
      <c r="J15" s="18" t="s">
        <v>3421</v>
      </c>
    </row>
    <row r="16" ht="54" spans="1:10">
      <c r="A16" s="18" t="s">
        <v>3414</v>
      </c>
      <c r="B16" s="18" t="s">
        <v>3415</v>
      </c>
      <c r="C16" s="18" t="s">
        <v>3408</v>
      </c>
      <c r="D16" s="18" t="s">
        <v>3409</v>
      </c>
      <c r="E16" s="18" t="s">
        <v>3410</v>
      </c>
      <c r="F16" s="18" t="s">
        <v>3411</v>
      </c>
      <c r="G16" s="19" t="s">
        <v>3412</v>
      </c>
      <c r="H16" s="18" t="s">
        <v>3397</v>
      </c>
      <c r="I16" s="18" t="s">
        <v>3392</v>
      </c>
      <c r="J16" s="18" t="s">
        <v>3413</v>
      </c>
    </row>
    <row r="17" ht="26.4" customHeight="1" spans="1:10">
      <c r="A17" s="17" t="s">
        <v>3422</v>
      </c>
      <c r="B17" s="18"/>
      <c r="C17" s="18"/>
      <c r="D17" s="18"/>
      <c r="E17" s="18"/>
      <c r="F17" s="18"/>
      <c r="G17" s="18"/>
      <c r="H17" s="18"/>
      <c r="I17" s="18"/>
      <c r="J17" s="18"/>
    </row>
    <row r="18" ht="21.6" spans="1:10">
      <c r="A18" s="18" t="s">
        <v>3423</v>
      </c>
      <c r="B18" s="18" t="s">
        <v>3424</v>
      </c>
      <c r="C18" s="18" t="s">
        <v>3386</v>
      </c>
      <c r="D18" s="18" t="s">
        <v>3387</v>
      </c>
      <c r="E18" s="18" t="s">
        <v>3425</v>
      </c>
      <c r="F18" s="18" t="s">
        <v>3389</v>
      </c>
      <c r="G18" s="19" t="s">
        <v>3426</v>
      </c>
      <c r="H18" s="18" t="s">
        <v>3391</v>
      </c>
      <c r="I18" s="18" t="s">
        <v>3392</v>
      </c>
      <c r="J18" s="18" t="s">
        <v>3427</v>
      </c>
    </row>
    <row r="19" ht="32.4" spans="1:10">
      <c r="A19" s="18" t="s">
        <v>3423</v>
      </c>
      <c r="B19" s="18" t="s">
        <v>3424</v>
      </c>
      <c r="C19" s="18" t="s">
        <v>3386</v>
      </c>
      <c r="D19" s="18" t="s">
        <v>3387</v>
      </c>
      <c r="E19" s="18" t="s">
        <v>3428</v>
      </c>
      <c r="F19" s="18" t="s">
        <v>3389</v>
      </c>
      <c r="G19" s="19" t="s">
        <v>3429</v>
      </c>
      <c r="H19" s="18" t="s">
        <v>3430</v>
      </c>
      <c r="I19" s="18" t="s">
        <v>3392</v>
      </c>
      <c r="J19" s="18" t="s">
        <v>3431</v>
      </c>
    </row>
    <row r="20" ht="21.6" spans="1:10">
      <c r="A20" s="18" t="s">
        <v>3423</v>
      </c>
      <c r="B20" s="18" t="s">
        <v>3424</v>
      </c>
      <c r="C20" s="18" t="s">
        <v>3386</v>
      </c>
      <c r="D20" s="18" t="s">
        <v>3394</v>
      </c>
      <c r="E20" s="18" t="s">
        <v>3432</v>
      </c>
      <c r="F20" s="18" t="s">
        <v>3389</v>
      </c>
      <c r="G20" s="19" t="s">
        <v>3396</v>
      </c>
      <c r="H20" s="18" t="s">
        <v>3397</v>
      </c>
      <c r="I20" s="18" t="s">
        <v>3392</v>
      </c>
      <c r="J20" s="18" t="s">
        <v>3433</v>
      </c>
    </row>
    <row r="21" ht="21.6" spans="1:10">
      <c r="A21" s="18" t="s">
        <v>3423</v>
      </c>
      <c r="B21" s="18" t="s">
        <v>3424</v>
      </c>
      <c r="C21" s="18" t="s">
        <v>3386</v>
      </c>
      <c r="D21" s="18" t="s">
        <v>3394</v>
      </c>
      <c r="E21" s="18" t="s">
        <v>3434</v>
      </c>
      <c r="F21" s="18" t="s">
        <v>3389</v>
      </c>
      <c r="G21" s="19" t="s">
        <v>3396</v>
      </c>
      <c r="H21" s="18" t="s">
        <v>3397</v>
      </c>
      <c r="I21" s="18" t="s">
        <v>3392</v>
      </c>
      <c r="J21" s="18" t="s">
        <v>3435</v>
      </c>
    </row>
    <row r="22" ht="21.6" spans="1:10">
      <c r="A22" s="18" t="s">
        <v>3423</v>
      </c>
      <c r="B22" s="18" t="s">
        <v>3424</v>
      </c>
      <c r="C22" s="18" t="s">
        <v>3386</v>
      </c>
      <c r="D22" s="18" t="s">
        <v>3399</v>
      </c>
      <c r="E22" s="18" t="s">
        <v>3436</v>
      </c>
      <c r="F22" s="18" t="s">
        <v>3389</v>
      </c>
      <c r="G22" s="19" t="s">
        <v>3396</v>
      </c>
      <c r="H22" s="18" t="s">
        <v>3397</v>
      </c>
      <c r="I22" s="18" t="s">
        <v>3392</v>
      </c>
      <c r="J22" s="18" t="s">
        <v>3433</v>
      </c>
    </row>
    <row r="23" ht="32.4" spans="1:10">
      <c r="A23" s="18" t="s">
        <v>3423</v>
      </c>
      <c r="B23" s="18" t="s">
        <v>3424</v>
      </c>
      <c r="C23" s="18" t="s">
        <v>3402</v>
      </c>
      <c r="D23" s="18" t="s">
        <v>3437</v>
      </c>
      <c r="E23" s="18" t="s">
        <v>3438</v>
      </c>
      <c r="F23" s="18" t="s">
        <v>3389</v>
      </c>
      <c r="G23" s="19" t="s">
        <v>3396</v>
      </c>
      <c r="H23" s="18" t="s">
        <v>3397</v>
      </c>
      <c r="I23" s="18" t="s">
        <v>3392</v>
      </c>
      <c r="J23" s="18" t="s">
        <v>3439</v>
      </c>
    </row>
    <row r="24" ht="32.4" spans="1:10">
      <c r="A24" s="18" t="s">
        <v>3423</v>
      </c>
      <c r="B24" s="18" t="s">
        <v>3424</v>
      </c>
      <c r="C24" s="18" t="s">
        <v>3402</v>
      </c>
      <c r="D24" s="18" t="s">
        <v>3437</v>
      </c>
      <c r="E24" s="18" t="s">
        <v>3440</v>
      </c>
      <c r="F24" s="18" t="s">
        <v>3389</v>
      </c>
      <c r="G24" s="19" t="s">
        <v>3441</v>
      </c>
      <c r="H24" s="18" t="s">
        <v>3391</v>
      </c>
      <c r="I24" s="18" t="s">
        <v>3392</v>
      </c>
      <c r="J24" s="18" t="s">
        <v>3442</v>
      </c>
    </row>
    <row r="25" ht="108" spans="1:10">
      <c r="A25" s="18" t="s">
        <v>3423</v>
      </c>
      <c r="B25" s="18" t="s">
        <v>3424</v>
      </c>
      <c r="C25" s="18" t="s">
        <v>3408</v>
      </c>
      <c r="D25" s="18" t="s">
        <v>3409</v>
      </c>
      <c r="E25" s="18" t="s">
        <v>3409</v>
      </c>
      <c r="F25" s="18" t="s">
        <v>3411</v>
      </c>
      <c r="G25" s="19" t="s">
        <v>3419</v>
      </c>
      <c r="H25" s="18" t="s">
        <v>3397</v>
      </c>
      <c r="I25" s="18" t="s">
        <v>3392</v>
      </c>
      <c r="J25" s="18" t="s">
        <v>3443</v>
      </c>
    </row>
    <row r="26" ht="24.6" customHeight="1" spans="1:10">
      <c r="A26" s="17" t="s">
        <v>3444</v>
      </c>
      <c r="B26" s="18"/>
      <c r="C26" s="18"/>
      <c r="D26" s="18"/>
      <c r="E26" s="18"/>
      <c r="F26" s="18"/>
      <c r="G26" s="18"/>
      <c r="H26" s="18"/>
      <c r="I26" s="18"/>
      <c r="J26" s="18"/>
    </row>
    <row r="27" ht="21.6" spans="1:10">
      <c r="A27" s="18" t="s">
        <v>3445</v>
      </c>
      <c r="B27" s="18" t="s">
        <v>3446</v>
      </c>
      <c r="C27" s="18" t="s">
        <v>3386</v>
      </c>
      <c r="D27" s="18" t="s">
        <v>3387</v>
      </c>
      <c r="E27" s="18" t="s">
        <v>3447</v>
      </c>
      <c r="F27" s="18" t="s">
        <v>3411</v>
      </c>
      <c r="G27" s="19" t="s">
        <v>3448</v>
      </c>
      <c r="H27" s="18" t="s">
        <v>3449</v>
      </c>
      <c r="I27" s="18" t="s">
        <v>3392</v>
      </c>
      <c r="J27" s="18" t="s">
        <v>3450</v>
      </c>
    </row>
    <row r="28" ht="21.6" spans="1:10">
      <c r="A28" s="18" t="s">
        <v>3445</v>
      </c>
      <c r="B28" s="18" t="s">
        <v>3446</v>
      </c>
      <c r="C28" s="18" t="s">
        <v>3386</v>
      </c>
      <c r="D28" s="18" t="s">
        <v>3394</v>
      </c>
      <c r="E28" s="18" t="s">
        <v>3451</v>
      </c>
      <c r="F28" s="18" t="s">
        <v>3411</v>
      </c>
      <c r="G28" s="19" t="s">
        <v>3396</v>
      </c>
      <c r="H28" s="18" t="s">
        <v>3397</v>
      </c>
      <c r="I28" s="18" t="s">
        <v>3392</v>
      </c>
      <c r="J28" s="18" t="s">
        <v>3452</v>
      </c>
    </row>
    <row r="29" ht="21.6" spans="1:10">
      <c r="A29" s="18" t="s">
        <v>3445</v>
      </c>
      <c r="B29" s="18" t="s">
        <v>3446</v>
      </c>
      <c r="C29" s="18" t="s">
        <v>3386</v>
      </c>
      <c r="D29" s="18" t="s">
        <v>3399</v>
      </c>
      <c r="E29" s="18" t="s">
        <v>3436</v>
      </c>
      <c r="F29" s="18" t="s">
        <v>3389</v>
      </c>
      <c r="G29" s="19" t="s">
        <v>3396</v>
      </c>
      <c r="H29" s="18" t="s">
        <v>3397</v>
      </c>
      <c r="I29" s="18" t="s">
        <v>3392</v>
      </c>
      <c r="J29" s="18" t="s">
        <v>3453</v>
      </c>
    </row>
    <row r="30" ht="108" spans="1:10">
      <c r="A30" s="18" t="s">
        <v>3445</v>
      </c>
      <c r="B30" s="18" t="s">
        <v>3446</v>
      </c>
      <c r="C30" s="18" t="s">
        <v>3402</v>
      </c>
      <c r="D30" s="18" t="s">
        <v>3403</v>
      </c>
      <c r="E30" s="18" t="s">
        <v>3454</v>
      </c>
      <c r="F30" s="18" t="s">
        <v>3411</v>
      </c>
      <c r="G30" s="19" t="s">
        <v>3455</v>
      </c>
      <c r="H30" s="18" t="s">
        <v>3456</v>
      </c>
      <c r="I30" s="18" t="s">
        <v>3392</v>
      </c>
      <c r="J30" s="18" t="s">
        <v>3457</v>
      </c>
    </row>
    <row r="31" ht="64.8" spans="1:10">
      <c r="A31" s="18" t="s">
        <v>3445</v>
      </c>
      <c r="B31" s="18" t="s">
        <v>3446</v>
      </c>
      <c r="C31" s="18" t="s">
        <v>3402</v>
      </c>
      <c r="D31" s="18" t="s">
        <v>3437</v>
      </c>
      <c r="E31" s="18" t="s">
        <v>3458</v>
      </c>
      <c r="F31" s="18" t="s">
        <v>3411</v>
      </c>
      <c r="G31" s="19" t="s">
        <v>3459</v>
      </c>
      <c r="H31" s="18" t="s">
        <v>3397</v>
      </c>
      <c r="I31" s="18" t="s">
        <v>3392</v>
      </c>
      <c r="J31" s="18" t="s">
        <v>3460</v>
      </c>
    </row>
    <row r="32" ht="64.8" spans="1:10">
      <c r="A32" s="18" t="s">
        <v>3445</v>
      </c>
      <c r="B32" s="18" t="s">
        <v>3446</v>
      </c>
      <c r="C32" s="18" t="s">
        <v>3402</v>
      </c>
      <c r="D32" s="18" t="s">
        <v>3437</v>
      </c>
      <c r="E32" s="18" t="s">
        <v>3461</v>
      </c>
      <c r="F32" s="18" t="s">
        <v>3411</v>
      </c>
      <c r="G32" s="19" t="s">
        <v>3455</v>
      </c>
      <c r="H32" s="18" t="s">
        <v>3462</v>
      </c>
      <c r="I32" s="18" t="s">
        <v>3392</v>
      </c>
      <c r="J32" s="18" t="s">
        <v>3463</v>
      </c>
    </row>
    <row r="33" ht="43.2" spans="1:10">
      <c r="A33" s="18" t="s">
        <v>3445</v>
      </c>
      <c r="B33" s="18" t="s">
        <v>3446</v>
      </c>
      <c r="C33" s="18" t="s">
        <v>3402</v>
      </c>
      <c r="D33" s="18" t="s">
        <v>3464</v>
      </c>
      <c r="E33" s="18" t="s">
        <v>3465</v>
      </c>
      <c r="F33" s="18" t="s">
        <v>3411</v>
      </c>
      <c r="G33" s="19" t="s">
        <v>3466</v>
      </c>
      <c r="H33" s="18" t="s">
        <v>3467</v>
      </c>
      <c r="I33" s="18" t="s">
        <v>3392</v>
      </c>
      <c r="J33" s="18" t="s">
        <v>3468</v>
      </c>
    </row>
    <row r="34" ht="43.2" spans="1:10">
      <c r="A34" s="18" t="s">
        <v>3445</v>
      </c>
      <c r="B34" s="18" t="s">
        <v>3446</v>
      </c>
      <c r="C34" s="18" t="s">
        <v>3408</v>
      </c>
      <c r="D34" s="18" t="s">
        <v>3409</v>
      </c>
      <c r="E34" s="18" t="s">
        <v>3469</v>
      </c>
      <c r="F34" s="18" t="s">
        <v>3411</v>
      </c>
      <c r="G34" s="19" t="s">
        <v>3419</v>
      </c>
      <c r="H34" s="18" t="s">
        <v>3397</v>
      </c>
      <c r="I34" s="18" t="s">
        <v>3392</v>
      </c>
      <c r="J34" s="18" t="s">
        <v>3470</v>
      </c>
    </row>
    <row r="35" spans="1:10">
      <c r="A35" s="17" t="s">
        <v>3471</v>
      </c>
      <c r="B35" s="18"/>
      <c r="C35" s="18"/>
      <c r="D35" s="18"/>
      <c r="E35" s="18"/>
      <c r="F35" s="18"/>
      <c r="G35" s="18"/>
      <c r="H35" s="18"/>
      <c r="I35" s="18"/>
      <c r="J35" s="18"/>
    </row>
    <row r="36" ht="21.6" spans="1:10">
      <c r="A36" s="18" t="s">
        <v>3472</v>
      </c>
      <c r="B36" s="18" t="s">
        <v>3473</v>
      </c>
      <c r="C36" s="18" t="s">
        <v>3386</v>
      </c>
      <c r="D36" s="18" t="s">
        <v>3387</v>
      </c>
      <c r="E36" s="18" t="s">
        <v>3474</v>
      </c>
      <c r="F36" s="18" t="s">
        <v>3411</v>
      </c>
      <c r="G36" s="19" t="s">
        <v>3475</v>
      </c>
      <c r="H36" s="18" t="s">
        <v>3430</v>
      </c>
      <c r="I36" s="18" t="s">
        <v>3392</v>
      </c>
      <c r="J36" s="18" t="s">
        <v>3476</v>
      </c>
    </row>
    <row r="37" ht="21.6" spans="1:10">
      <c r="A37" s="18" t="s">
        <v>3472</v>
      </c>
      <c r="B37" s="18" t="s">
        <v>3473</v>
      </c>
      <c r="C37" s="18" t="s">
        <v>3386</v>
      </c>
      <c r="D37" s="18" t="s">
        <v>3387</v>
      </c>
      <c r="E37" s="18" t="s">
        <v>3477</v>
      </c>
      <c r="F37" s="18" t="s">
        <v>3411</v>
      </c>
      <c r="G37" s="19" t="s">
        <v>3478</v>
      </c>
      <c r="H37" s="18" t="s">
        <v>3479</v>
      </c>
      <c r="I37" s="18" t="s">
        <v>3392</v>
      </c>
      <c r="J37" s="18" t="s">
        <v>3480</v>
      </c>
    </row>
    <row r="38" ht="21.6" spans="1:10">
      <c r="A38" s="18" t="s">
        <v>3472</v>
      </c>
      <c r="B38" s="18" t="s">
        <v>3473</v>
      </c>
      <c r="C38" s="18" t="s">
        <v>3386</v>
      </c>
      <c r="D38" s="18" t="s">
        <v>3394</v>
      </c>
      <c r="E38" s="18" t="s">
        <v>3481</v>
      </c>
      <c r="F38" s="18" t="s">
        <v>3411</v>
      </c>
      <c r="G38" s="19" t="s">
        <v>3482</v>
      </c>
      <c r="H38" s="18" t="s">
        <v>3397</v>
      </c>
      <c r="I38" s="18" t="s">
        <v>3392</v>
      </c>
      <c r="J38" s="18" t="s">
        <v>3483</v>
      </c>
    </row>
    <row r="39" ht="21.6" spans="1:10">
      <c r="A39" s="18" t="s">
        <v>3472</v>
      </c>
      <c r="B39" s="18" t="s">
        <v>3473</v>
      </c>
      <c r="C39" s="18" t="s">
        <v>3402</v>
      </c>
      <c r="D39" s="18" t="s">
        <v>3437</v>
      </c>
      <c r="E39" s="18" t="s">
        <v>3484</v>
      </c>
      <c r="F39" s="18" t="s">
        <v>3411</v>
      </c>
      <c r="G39" s="19" t="s">
        <v>3482</v>
      </c>
      <c r="H39" s="18" t="s">
        <v>3397</v>
      </c>
      <c r="I39" s="18" t="s">
        <v>3392</v>
      </c>
      <c r="J39" s="18" t="s">
        <v>3485</v>
      </c>
    </row>
    <row r="40" ht="75.6" spans="1:10">
      <c r="A40" s="18" t="s">
        <v>3472</v>
      </c>
      <c r="B40" s="18" t="s">
        <v>3473</v>
      </c>
      <c r="C40" s="18" t="s">
        <v>3402</v>
      </c>
      <c r="D40" s="18" t="s">
        <v>3486</v>
      </c>
      <c r="E40" s="18" t="s">
        <v>3487</v>
      </c>
      <c r="F40" s="18" t="s">
        <v>3488</v>
      </c>
      <c r="G40" s="19" t="s">
        <v>3489</v>
      </c>
      <c r="H40" s="18" t="s">
        <v>3490</v>
      </c>
      <c r="I40" s="18" t="s">
        <v>3392</v>
      </c>
      <c r="J40" s="18" t="s">
        <v>3491</v>
      </c>
    </row>
    <row r="41" ht="21.6" spans="1:10">
      <c r="A41" s="18" t="s">
        <v>3472</v>
      </c>
      <c r="B41" s="18" t="s">
        <v>3473</v>
      </c>
      <c r="C41" s="18" t="s">
        <v>3408</v>
      </c>
      <c r="D41" s="18" t="s">
        <v>3409</v>
      </c>
      <c r="E41" s="18" t="s">
        <v>3492</v>
      </c>
      <c r="F41" s="18" t="s">
        <v>3411</v>
      </c>
      <c r="G41" s="19" t="s">
        <v>3419</v>
      </c>
      <c r="H41" s="18" t="s">
        <v>3397</v>
      </c>
      <c r="I41" s="18" t="s">
        <v>3392</v>
      </c>
      <c r="J41" s="18" t="s">
        <v>3493</v>
      </c>
    </row>
    <row r="42" spans="1:10">
      <c r="A42" s="17" t="s">
        <v>3494</v>
      </c>
      <c r="B42" s="18"/>
      <c r="C42" s="18"/>
      <c r="D42" s="18"/>
      <c r="E42" s="18"/>
      <c r="F42" s="18"/>
      <c r="G42" s="18"/>
      <c r="H42" s="18"/>
      <c r="I42" s="18"/>
      <c r="J42" s="18"/>
    </row>
    <row r="43" ht="21.6" spans="1:10">
      <c r="A43" s="18" t="s">
        <v>3495</v>
      </c>
      <c r="B43" s="18" t="s">
        <v>3496</v>
      </c>
      <c r="C43" s="18" t="s">
        <v>3386</v>
      </c>
      <c r="D43" s="18" t="s">
        <v>3387</v>
      </c>
      <c r="E43" s="18" t="s">
        <v>3497</v>
      </c>
      <c r="F43" s="18" t="s">
        <v>3389</v>
      </c>
      <c r="G43" s="19" t="s">
        <v>3498</v>
      </c>
      <c r="H43" s="18" t="s">
        <v>3499</v>
      </c>
      <c r="I43" s="18" t="s">
        <v>3392</v>
      </c>
      <c r="J43" s="18" t="s">
        <v>3500</v>
      </c>
    </row>
    <row r="44" ht="64.8" spans="1:10">
      <c r="A44" s="18" t="s">
        <v>3495</v>
      </c>
      <c r="B44" s="18" t="s">
        <v>3496</v>
      </c>
      <c r="C44" s="18" t="s">
        <v>3386</v>
      </c>
      <c r="D44" s="18" t="s">
        <v>3394</v>
      </c>
      <c r="E44" s="18" t="s">
        <v>3501</v>
      </c>
      <c r="F44" s="18" t="s">
        <v>3389</v>
      </c>
      <c r="G44" s="19" t="s">
        <v>3396</v>
      </c>
      <c r="H44" s="18" t="s">
        <v>3397</v>
      </c>
      <c r="I44" s="18" t="s">
        <v>3392</v>
      </c>
      <c r="J44" s="18" t="s">
        <v>3502</v>
      </c>
    </row>
    <row r="45" ht="75.6" spans="1:10">
      <c r="A45" s="18" t="s">
        <v>3495</v>
      </c>
      <c r="B45" s="18" t="s">
        <v>3496</v>
      </c>
      <c r="C45" s="18" t="s">
        <v>3386</v>
      </c>
      <c r="D45" s="18" t="s">
        <v>3399</v>
      </c>
      <c r="E45" s="18" t="s">
        <v>3503</v>
      </c>
      <c r="F45" s="18" t="s">
        <v>3389</v>
      </c>
      <c r="G45" s="19" t="s">
        <v>3396</v>
      </c>
      <c r="H45" s="18" t="s">
        <v>3397</v>
      </c>
      <c r="I45" s="18" t="s">
        <v>3392</v>
      </c>
      <c r="J45" s="18" t="s">
        <v>3504</v>
      </c>
    </row>
    <row r="46" ht="54" spans="1:10">
      <c r="A46" s="18" t="s">
        <v>3495</v>
      </c>
      <c r="B46" s="18" t="s">
        <v>3496</v>
      </c>
      <c r="C46" s="18" t="s">
        <v>3402</v>
      </c>
      <c r="D46" s="18" t="s">
        <v>3437</v>
      </c>
      <c r="E46" s="18" t="s">
        <v>3505</v>
      </c>
      <c r="F46" s="18" t="s">
        <v>3411</v>
      </c>
      <c r="G46" s="19" t="s">
        <v>3412</v>
      </c>
      <c r="H46" s="18" t="s">
        <v>3397</v>
      </c>
      <c r="I46" s="18" t="s">
        <v>3392</v>
      </c>
      <c r="J46" s="18" t="s">
        <v>3506</v>
      </c>
    </row>
    <row r="47" ht="64.8" spans="1:10">
      <c r="A47" s="18" t="s">
        <v>3495</v>
      </c>
      <c r="B47" s="18" t="s">
        <v>3496</v>
      </c>
      <c r="C47" s="18" t="s">
        <v>3402</v>
      </c>
      <c r="D47" s="18" t="s">
        <v>3437</v>
      </c>
      <c r="E47" s="18" t="s">
        <v>3507</v>
      </c>
      <c r="F47" s="18" t="s">
        <v>3389</v>
      </c>
      <c r="G47" s="19" t="s">
        <v>3396</v>
      </c>
      <c r="H47" s="18" t="s">
        <v>3397</v>
      </c>
      <c r="I47" s="18" t="s">
        <v>3392</v>
      </c>
      <c r="J47" s="18" t="s">
        <v>3508</v>
      </c>
    </row>
    <row r="48" ht="64.8" spans="1:10">
      <c r="A48" s="18" t="s">
        <v>3495</v>
      </c>
      <c r="B48" s="18" t="s">
        <v>3496</v>
      </c>
      <c r="C48" s="18" t="s">
        <v>3408</v>
      </c>
      <c r="D48" s="18" t="s">
        <v>3409</v>
      </c>
      <c r="E48" s="18" t="s">
        <v>3509</v>
      </c>
      <c r="F48" s="18" t="s">
        <v>3411</v>
      </c>
      <c r="G48" s="19" t="s">
        <v>3459</v>
      </c>
      <c r="H48" s="18" t="s">
        <v>3397</v>
      </c>
      <c r="I48" s="18" t="s">
        <v>3392</v>
      </c>
      <c r="J48" s="18" t="s">
        <v>3510</v>
      </c>
    </row>
    <row r="49" ht="22.8" customHeight="1" spans="1:10">
      <c r="A49" s="17" t="s">
        <v>3511</v>
      </c>
      <c r="B49" s="18"/>
      <c r="C49" s="18"/>
      <c r="D49" s="18"/>
      <c r="E49" s="18"/>
      <c r="F49" s="18"/>
      <c r="G49" s="18"/>
      <c r="H49" s="18"/>
      <c r="I49" s="18"/>
      <c r="J49" s="18"/>
    </row>
    <row r="50" ht="32.4" spans="1:10">
      <c r="A50" s="18" t="s">
        <v>3512</v>
      </c>
      <c r="B50" s="18" t="s">
        <v>3513</v>
      </c>
      <c r="C50" s="18" t="s">
        <v>3386</v>
      </c>
      <c r="D50" s="18" t="s">
        <v>3387</v>
      </c>
      <c r="E50" s="18" t="s">
        <v>3514</v>
      </c>
      <c r="F50" s="18" t="s">
        <v>3411</v>
      </c>
      <c r="G50" s="19" t="s">
        <v>3417</v>
      </c>
      <c r="H50" s="18" t="s">
        <v>3479</v>
      </c>
      <c r="I50" s="18" t="s">
        <v>3392</v>
      </c>
      <c r="J50" s="18" t="s">
        <v>3515</v>
      </c>
    </row>
    <row r="51" ht="32.4" spans="1:10">
      <c r="A51" s="18" t="s">
        <v>3512</v>
      </c>
      <c r="B51" s="18" t="s">
        <v>3516</v>
      </c>
      <c r="C51" s="18" t="s">
        <v>3386</v>
      </c>
      <c r="D51" s="18" t="s">
        <v>3387</v>
      </c>
      <c r="E51" s="18" t="s">
        <v>3517</v>
      </c>
      <c r="F51" s="18" t="s">
        <v>3411</v>
      </c>
      <c r="G51" s="19" t="s">
        <v>3518</v>
      </c>
      <c r="H51" s="18" t="s">
        <v>3479</v>
      </c>
      <c r="I51" s="18" t="s">
        <v>3392</v>
      </c>
      <c r="J51" s="18" t="s">
        <v>3515</v>
      </c>
    </row>
    <row r="52" ht="43.2" spans="1:10">
      <c r="A52" s="18" t="s">
        <v>3512</v>
      </c>
      <c r="B52" s="18" t="s">
        <v>3516</v>
      </c>
      <c r="C52" s="18" t="s">
        <v>3386</v>
      </c>
      <c r="D52" s="18" t="s">
        <v>3387</v>
      </c>
      <c r="E52" s="18" t="s">
        <v>3519</v>
      </c>
      <c r="F52" s="18" t="s">
        <v>3411</v>
      </c>
      <c r="G52" s="19" t="s">
        <v>3520</v>
      </c>
      <c r="H52" s="18" t="s">
        <v>3479</v>
      </c>
      <c r="I52" s="18" t="s">
        <v>3392</v>
      </c>
      <c r="J52" s="18" t="s">
        <v>3521</v>
      </c>
    </row>
    <row r="53" ht="43.2" spans="1:10">
      <c r="A53" s="18" t="s">
        <v>3512</v>
      </c>
      <c r="B53" s="18" t="s">
        <v>3516</v>
      </c>
      <c r="C53" s="18" t="s">
        <v>3386</v>
      </c>
      <c r="D53" s="18" t="s">
        <v>3394</v>
      </c>
      <c r="E53" s="18" t="s">
        <v>3522</v>
      </c>
      <c r="F53" s="18" t="s">
        <v>3411</v>
      </c>
      <c r="G53" s="19" t="s">
        <v>3396</v>
      </c>
      <c r="H53" s="18" t="s">
        <v>3397</v>
      </c>
      <c r="I53" s="18" t="s">
        <v>3392</v>
      </c>
      <c r="J53" s="18" t="s">
        <v>3521</v>
      </c>
    </row>
    <row r="54" ht="43.2" spans="1:10">
      <c r="A54" s="18" t="s">
        <v>3512</v>
      </c>
      <c r="B54" s="18" t="s">
        <v>3516</v>
      </c>
      <c r="C54" s="18" t="s">
        <v>3402</v>
      </c>
      <c r="D54" s="18" t="s">
        <v>3437</v>
      </c>
      <c r="E54" s="18" t="s">
        <v>3523</v>
      </c>
      <c r="F54" s="18" t="s">
        <v>3389</v>
      </c>
      <c r="G54" s="19" t="s">
        <v>3524</v>
      </c>
      <c r="H54" s="18" t="s">
        <v>3479</v>
      </c>
      <c r="I54" s="18" t="s">
        <v>3406</v>
      </c>
      <c r="J54" s="18" t="s">
        <v>3521</v>
      </c>
    </row>
    <row r="55" ht="21.6" spans="1:10">
      <c r="A55" s="18" t="s">
        <v>3512</v>
      </c>
      <c r="B55" s="18" t="s">
        <v>3516</v>
      </c>
      <c r="C55" s="18" t="s">
        <v>3408</v>
      </c>
      <c r="D55" s="18" t="s">
        <v>3409</v>
      </c>
      <c r="E55" s="18" t="s">
        <v>3525</v>
      </c>
      <c r="F55" s="18" t="s">
        <v>3411</v>
      </c>
      <c r="G55" s="19" t="s">
        <v>3526</v>
      </c>
      <c r="H55" s="18" t="s">
        <v>3397</v>
      </c>
      <c r="I55" s="18" t="s">
        <v>3392</v>
      </c>
      <c r="J55" s="18" t="s">
        <v>3527</v>
      </c>
    </row>
    <row r="56" ht="24.6" customHeight="1" spans="1:10">
      <c r="A56" s="17" t="s">
        <v>3528</v>
      </c>
      <c r="B56" s="18"/>
      <c r="C56" s="18"/>
      <c r="D56" s="18"/>
      <c r="E56" s="18"/>
      <c r="F56" s="18"/>
      <c r="G56" s="18"/>
      <c r="H56" s="18"/>
      <c r="I56" s="18"/>
      <c r="J56" s="18"/>
    </row>
    <row r="57" ht="21.6" spans="1:10">
      <c r="A57" s="18" t="s">
        <v>3529</v>
      </c>
      <c r="B57" s="18" t="s">
        <v>3530</v>
      </c>
      <c r="C57" s="18" t="s">
        <v>3386</v>
      </c>
      <c r="D57" s="18" t="s">
        <v>3387</v>
      </c>
      <c r="E57" s="18" t="s">
        <v>3531</v>
      </c>
      <c r="F57" s="18" t="s">
        <v>3411</v>
      </c>
      <c r="G57" s="19" t="s">
        <v>3532</v>
      </c>
      <c r="H57" s="18" t="s">
        <v>3479</v>
      </c>
      <c r="I57" s="18" t="s">
        <v>3392</v>
      </c>
      <c r="J57" s="18" t="s">
        <v>3533</v>
      </c>
    </row>
    <row r="58" ht="75.6" spans="1:10">
      <c r="A58" s="18" t="s">
        <v>3529</v>
      </c>
      <c r="B58" s="18" t="s">
        <v>3530</v>
      </c>
      <c r="C58" s="18" t="s">
        <v>3386</v>
      </c>
      <c r="D58" s="18" t="s">
        <v>3387</v>
      </c>
      <c r="E58" s="18" t="s">
        <v>3534</v>
      </c>
      <c r="F58" s="18" t="s">
        <v>3411</v>
      </c>
      <c r="G58" s="19" t="s">
        <v>3441</v>
      </c>
      <c r="H58" s="18" t="s">
        <v>3535</v>
      </c>
      <c r="I58" s="18" t="s">
        <v>3392</v>
      </c>
      <c r="J58" s="18" t="s">
        <v>3536</v>
      </c>
    </row>
    <row r="59" ht="32.4" spans="1:10">
      <c r="A59" s="18" t="s">
        <v>3529</v>
      </c>
      <c r="B59" s="18" t="s">
        <v>3530</v>
      </c>
      <c r="C59" s="18" t="s">
        <v>3386</v>
      </c>
      <c r="D59" s="18" t="s">
        <v>3394</v>
      </c>
      <c r="E59" s="18" t="s">
        <v>3537</v>
      </c>
      <c r="F59" s="18" t="s">
        <v>3389</v>
      </c>
      <c r="G59" s="19" t="s">
        <v>3396</v>
      </c>
      <c r="H59" s="18" t="s">
        <v>3397</v>
      </c>
      <c r="I59" s="18" t="s">
        <v>3392</v>
      </c>
      <c r="J59" s="18" t="s">
        <v>3538</v>
      </c>
    </row>
    <row r="60" ht="54" spans="1:10">
      <c r="A60" s="18" t="s">
        <v>3529</v>
      </c>
      <c r="B60" s="18" t="s">
        <v>3530</v>
      </c>
      <c r="C60" s="18" t="s">
        <v>3402</v>
      </c>
      <c r="D60" s="18" t="s">
        <v>3437</v>
      </c>
      <c r="E60" s="18" t="s">
        <v>3505</v>
      </c>
      <c r="F60" s="18" t="s">
        <v>3411</v>
      </c>
      <c r="G60" s="19" t="s">
        <v>3482</v>
      </c>
      <c r="H60" s="18" t="s">
        <v>3397</v>
      </c>
      <c r="I60" s="18" t="s">
        <v>3392</v>
      </c>
      <c r="J60" s="18" t="s">
        <v>3539</v>
      </c>
    </row>
    <row r="61" ht="32.4" spans="1:10">
      <c r="A61" s="18" t="s">
        <v>3529</v>
      </c>
      <c r="B61" s="18" t="s">
        <v>3530</v>
      </c>
      <c r="C61" s="18" t="s">
        <v>3408</v>
      </c>
      <c r="D61" s="18" t="s">
        <v>3409</v>
      </c>
      <c r="E61" s="18" t="s">
        <v>3540</v>
      </c>
      <c r="F61" s="18" t="s">
        <v>3411</v>
      </c>
      <c r="G61" s="19" t="s">
        <v>3459</v>
      </c>
      <c r="H61" s="18" t="s">
        <v>3397</v>
      </c>
      <c r="I61" s="18" t="s">
        <v>3392</v>
      </c>
      <c r="J61" s="18" t="s">
        <v>3541</v>
      </c>
    </row>
    <row r="62" ht="43.2" spans="1:10">
      <c r="A62" s="18" t="s">
        <v>3529</v>
      </c>
      <c r="B62" s="18" t="s">
        <v>3530</v>
      </c>
      <c r="C62" s="18" t="s">
        <v>3408</v>
      </c>
      <c r="D62" s="18" t="s">
        <v>3409</v>
      </c>
      <c r="E62" s="18" t="s">
        <v>3542</v>
      </c>
      <c r="F62" s="18" t="s">
        <v>3411</v>
      </c>
      <c r="G62" s="19" t="s">
        <v>3459</v>
      </c>
      <c r="H62" s="18" t="s">
        <v>3397</v>
      </c>
      <c r="I62" s="18" t="s">
        <v>3392</v>
      </c>
      <c r="J62" s="18" t="s">
        <v>3543</v>
      </c>
    </row>
    <row r="63" spans="1:10">
      <c r="A63" s="17" t="s">
        <v>3544</v>
      </c>
      <c r="B63" s="18"/>
      <c r="C63" s="18"/>
      <c r="D63" s="18"/>
      <c r="E63" s="18"/>
      <c r="F63" s="18"/>
      <c r="G63" s="18"/>
      <c r="H63" s="18"/>
      <c r="I63" s="18"/>
      <c r="J63" s="18"/>
    </row>
    <row r="64" ht="54" spans="1:10">
      <c r="A64" s="18" t="s">
        <v>3545</v>
      </c>
      <c r="B64" s="18" t="s">
        <v>3546</v>
      </c>
      <c r="C64" s="18" t="s">
        <v>3386</v>
      </c>
      <c r="D64" s="18" t="s">
        <v>3387</v>
      </c>
      <c r="E64" s="18" t="s">
        <v>3547</v>
      </c>
      <c r="F64" s="18" t="s">
        <v>3389</v>
      </c>
      <c r="G64" s="19" t="s">
        <v>3548</v>
      </c>
      <c r="H64" s="18" t="s">
        <v>3479</v>
      </c>
      <c r="I64" s="18" t="s">
        <v>3392</v>
      </c>
      <c r="J64" s="18" t="s">
        <v>3549</v>
      </c>
    </row>
    <row r="65" ht="54" spans="1:10">
      <c r="A65" s="18" t="s">
        <v>3545</v>
      </c>
      <c r="B65" s="18" t="s">
        <v>3546</v>
      </c>
      <c r="C65" s="18" t="s">
        <v>3386</v>
      </c>
      <c r="D65" s="18" t="s">
        <v>3387</v>
      </c>
      <c r="E65" s="18" t="s">
        <v>3550</v>
      </c>
      <c r="F65" s="18" t="s">
        <v>3389</v>
      </c>
      <c r="G65" s="19" t="s">
        <v>3548</v>
      </c>
      <c r="H65" s="18" t="s">
        <v>3479</v>
      </c>
      <c r="I65" s="18" t="s">
        <v>3392</v>
      </c>
      <c r="J65" s="18" t="s">
        <v>3551</v>
      </c>
    </row>
    <row r="66" ht="64.8" spans="1:10">
      <c r="A66" s="18" t="s">
        <v>3545</v>
      </c>
      <c r="B66" s="18" t="s">
        <v>3546</v>
      </c>
      <c r="C66" s="18" t="s">
        <v>3386</v>
      </c>
      <c r="D66" s="18" t="s">
        <v>3394</v>
      </c>
      <c r="E66" s="18" t="s">
        <v>3552</v>
      </c>
      <c r="F66" s="18" t="s">
        <v>3389</v>
      </c>
      <c r="G66" s="19" t="s">
        <v>3396</v>
      </c>
      <c r="H66" s="18" t="s">
        <v>3397</v>
      </c>
      <c r="I66" s="18" t="s">
        <v>3406</v>
      </c>
      <c r="J66" s="18" t="s">
        <v>3553</v>
      </c>
    </row>
    <row r="67" ht="64.8" spans="1:10">
      <c r="A67" s="18" t="s">
        <v>3545</v>
      </c>
      <c r="B67" s="18" t="s">
        <v>3546</v>
      </c>
      <c r="C67" s="18" t="s">
        <v>3386</v>
      </c>
      <c r="D67" s="18" t="s">
        <v>3394</v>
      </c>
      <c r="E67" s="18" t="s">
        <v>3554</v>
      </c>
      <c r="F67" s="18" t="s">
        <v>3389</v>
      </c>
      <c r="G67" s="19" t="s">
        <v>3396</v>
      </c>
      <c r="H67" s="18" t="s">
        <v>3397</v>
      </c>
      <c r="I67" s="18" t="s">
        <v>3392</v>
      </c>
      <c r="J67" s="18" t="s">
        <v>3555</v>
      </c>
    </row>
    <row r="68" ht="54" spans="1:10">
      <c r="A68" s="18" t="s">
        <v>3545</v>
      </c>
      <c r="B68" s="18" t="s">
        <v>3546</v>
      </c>
      <c r="C68" s="18" t="s">
        <v>3386</v>
      </c>
      <c r="D68" s="18" t="s">
        <v>3399</v>
      </c>
      <c r="E68" s="18" t="s">
        <v>3556</v>
      </c>
      <c r="F68" s="18" t="s">
        <v>3411</v>
      </c>
      <c r="G68" s="19" t="s">
        <v>3419</v>
      </c>
      <c r="H68" s="18" t="s">
        <v>3397</v>
      </c>
      <c r="I68" s="18" t="s">
        <v>3392</v>
      </c>
      <c r="J68" s="18" t="s">
        <v>3557</v>
      </c>
    </row>
    <row r="69" ht="64.8" spans="1:10">
      <c r="A69" s="18" t="s">
        <v>3545</v>
      </c>
      <c r="B69" s="18" t="s">
        <v>3546</v>
      </c>
      <c r="C69" s="18" t="s">
        <v>3402</v>
      </c>
      <c r="D69" s="18" t="s">
        <v>3437</v>
      </c>
      <c r="E69" s="18" t="s">
        <v>3558</v>
      </c>
      <c r="F69" s="18" t="s">
        <v>3411</v>
      </c>
      <c r="G69" s="19" t="s">
        <v>3419</v>
      </c>
      <c r="H69" s="18" t="s">
        <v>3397</v>
      </c>
      <c r="I69" s="18" t="s">
        <v>3406</v>
      </c>
      <c r="J69" s="18" t="s">
        <v>3559</v>
      </c>
    </row>
    <row r="70" ht="54" spans="1:10">
      <c r="A70" s="18" t="s">
        <v>3545</v>
      </c>
      <c r="B70" s="18" t="s">
        <v>3546</v>
      </c>
      <c r="C70" s="18" t="s">
        <v>3408</v>
      </c>
      <c r="D70" s="18" t="s">
        <v>3409</v>
      </c>
      <c r="E70" s="18" t="s">
        <v>3560</v>
      </c>
      <c r="F70" s="18" t="s">
        <v>3411</v>
      </c>
      <c r="G70" s="19" t="s">
        <v>3419</v>
      </c>
      <c r="H70" s="18" t="s">
        <v>3397</v>
      </c>
      <c r="I70" s="18" t="s">
        <v>3392</v>
      </c>
      <c r="J70" s="18" t="s">
        <v>3561</v>
      </c>
    </row>
    <row r="71" spans="1:10">
      <c r="A71" s="17" t="s">
        <v>3562</v>
      </c>
      <c r="B71" s="18"/>
      <c r="C71" s="18"/>
      <c r="D71" s="18"/>
      <c r="E71" s="18"/>
      <c r="F71" s="18"/>
      <c r="G71" s="18"/>
      <c r="H71" s="18"/>
      <c r="I71" s="18"/>
      <c r="J71" s="18"/>
    </row>
    <row r="72" spans="1:10">
      <c r="A72" s="18" t="s">
        <v>3563</v>
      </c>
      <c r="B72" s="18" t="s">
        <v>3564</v>
      </c>
      <c r="C72" s="18" t="s">
        <v>3386</v>
      </c>
      <c r="D72" s="18" t="s">
        <v>3387</v>
      </c>
      <c r="E72" s="18" t="s">
        <v>3565</v>
      </c>
      <c r="F72" s="18" t="s">
        <v>3411</v>
      </c>
      <c r="G72" s="19" t="s">
        <v>3566</v>
      </c>
      <c r="H72" s="18" t="s">
        <v>3479</v>
      </c>
      <c r="I72" s="18" t="s">
        <v>3392</v>
      </c>
      <c r="J72" s="18" t="s">
        <v>3567</v>
      </c>
    </row>
    <row r="73" spans="1:10">
      <c r="A73" s="18" t="s">
        <v>3563</v>
      </c>
      <c r="B73" s="18" t="s">
        <v>3568</v>
      </c>
      <c r="C73" s="18" t="s">
        <v>3386</v>
      </c>
      <c r="D73" s="18" t="s">
        <v>3387</v>
      </c>
      <c r="E73" s="18" t="s">
        <v>3569</v>
      </c>
      <c r="F73" s="18" t="s">
        <v>3411</v>
      </c>
      <c r="G73" s="19" t="s">
        <v>3570</v>
      </c>
      <c r="H73" s="18" t="s">
        <v>3535</v>
      </c>
      <c r="I73" s="18" t="s">
        <v>3392</v>
      </c>
      <c r="J73" s="18" t="s">
        <v>3571</v>
      </c>
    </row>
    <row r="74" ht="21.6" spans="1:10">
      <c r="A74" s="18" t="s">
        <v>3563</v>
      </c>
      <c r="B74" s="18" t="s">
        <v>3568</v>
      </c>
      <c r="C74" s="18" t="s">
        <v>3386</v>
      </c>
      <c r="D74" s="18" t="s">
        <v>3387</v>
      </c>
      <c r="E74" s="18" t="s">
        <v>3572</v>
      </c>
      <c r="F74" s="18" t="s">
        <v>3411</v>
      </c>
      <c r="G74" s="19" t="s">
        <v>3482</v>
      </c>
      <c r="H74" s="18" t="s">
        <v>3397</v>
      </c>
      <c r="I74" s="18" t="s">
        <v>3392</v>
      </c>
      <c r="J74" s="18" t="s">
        <v>3573</v>
      </c>
    </row>
    <row r="75" ht="21.6" spans="1:10">
      <c r="A75" s="18" t="s">
        <v>3563</v>
      </c>
      <c r="B75" s="18" t="s">
        <v>3568</v>
      </c>
      <c r="C75" s="18" t="s">
        <v>3386</v>
      </c>
      <c r="D75" s="18" t="s">
        <v>3387</v>
      </c>
      <c r="E75" s="18" t="s">
        <v>3574</v>
      </c>
      <c r="F75" s="18" t="s">
        <v>3411</v>
      </c>
      <c r="G75" s="19" t="s">
        <v>3575</v>
      </c>
      <c r="H75" s="18" t="s">
        <v>3479</v>
      </c>
      <c r="I75" s="18" t="s">
        <v>3392</v>
      </c>
      <c r="J75" s="18" t="s">
        <v>3576</v>
      </c>
    </row>
    <row r="76" ht="21.6" spans="1:10">
      <c r="A76" s="18" t="s">
        <v>3563</v>
      </c>
      <c r="B76" s="18" t="s">
        <v>3568</v>
      </c>
      <c r="C76" s="18" t="s">
        <v>3386</v>
      </c>
      <c r="D76" s="18" t="s">
        <v>3394</v>
      </c>
      <c r="E76" s="18" t="s">
        <v>3577</v>
      </c>
      <c r="F76" s="18" t="s">
        <v>3411</v>
      </c>
      <c r="G76" s="19" t="s">
        <v>3396</v>
      </c>
      <c r="H76" s="18" t="s">
        <v>3397</v>
      </c>
      <c r="I76" s="18" t="s">
        <v>3392</v>
      </c>
      <c r="J76" s="18" t="s">
        <v>3578</v>
      </c>
    </row>
    <row r="77" ht="32.4" spans="1:10">
      <c r="A77" s="18" t="s">
        <v>3563</v>
      </c>
      <c r="B77" s="18" t="s">
        <v>3568</v>
      </c>
      <c r="C77" s="18" t="s">
        <v>3402</v>
      </c>
      <c r="D77" s="18" t="s">
        <v>3437</v>
      </c>
      <c r="E77" s="18" t="s">
        <v>3579</v>
      </c>
      <c r="F77" s="18" t="s">
        <v>3389</v>
      </c>
      <c r="G77" s="19" t="s">
        <v>3419</v>
      </c>
      <c r="H77" s="18" t="s">
        <v>3397</v>
      </c>
      <c r="I77" s="18" t="s">
        <v>3392</v>
      </c>
      <c r="J77" s="18" t="s">
        <v>3580</v>
      </c>
    </row>
    <row r="78" ht="21.6" spans="1:10">
      <c r="A78" s="18" t="s">
        <v>3563</v>
      </c>
      <c r="B78" s="18" t="s">
        <v>3568</v>
      </c>
      <c r="C78" s="18" t="s">
        <v>3408</v>
      </c>
      <c r="D78" s="18" t="s">
        <v>3409</v>
      </c>
      <c r="E78" s="18" t="s">
        <v>3581</v>
      </c>
      <c r="F78" s="18" t="s">
        <v>3389</v>
      </c>
      <c r="G78" s="19" t="s">
        <v>3419</v>
      </c>
      <c r="H78" s="18" t="s">
        <v>3397</v>
      </c>
      <c r="I78" s="18" t="s">
        <v>3392</v>
      </c>
      <c r="J78" s="18" t="s">
        <v>3582</v>
      </c>
    </row>
    <row r="79" ht="21.6" spans="1:10">
      <c r="A79" s="18" t="s">
        <v>3583</v>
      </c>
      <c r="B79" s="18" t="s">
        <v>3584</v>
      </c>
      <c r="C79" s="18" t="s">
        <v>3386</v>
      </c>
      <c r="D79" s="18" t="s">
        <v>3387</v>
      </c>
      <c r="E79" s="18" t="s">
        <v>3585</v>
      </c>
      <c r="F79" s="18" t="s">
        <v>3586</v>
      </c>
      <c r="G79" s="19" t="s">
        <v>3587</v>
      </c>
      <c r="H79" s="18" t="s">
        <v>3479</v>
      </c>
      <c r="I79" s="18" t="s">
        <v>3392</v>
      </c>
      <c r="J79" s="18" t="s">
        <v>3588</v>
      </c>
    </row>
    <row r="80" ht="32.4" spans="1:10">
      <c r="A80" s="18" t="s">
        <v>3583</v>
      </c>
      <c r="B80" s="18" t="s">
        <v>3584</v>
      </c>
      <c r="C80" s="18" t="s">
        <v>3386</v>
      </c>
      <c r="D80" s="18" t="s">
        <v>3387</v>
      </c>
      <c r="E80" s="18" t="s">
        <v>3589</v>
      </c>
      <c r="F80" s="18" t="s">
        <v>3586</v>
      </c>
      <c r="G80" s="19" t="s">
        <v>3590</v>
      </c>
      <c r="H80" s="18" t="s">
        <v>3591</v>
      </c>
      <c r="I80" s="18" t="s">
        <v>3392</v>
      </c>
      <c r="J80" s="18" t="s">
        <v>3592</v>
      </c>
    </row>
    <row r="81" ht="21.6" spans="1:10">
      <c r="A81" s="18" t="s">
        <v>3583</v>
      </c>
      <c r="B81" s="18" t="s">
        <v>3584</v>
      </c>
      <c r="C81" s="18" t="s">
        <v>3386</v>
      </c>
      <c r="D81" s="18" t="s">
        <v>3387</v>
      </c>
      <c r="E81" s="18" t="s">
        <v>3570</v>
      </c>
      <c r="F81" s="18" t="s">
        <v>3586</v>
      </c>
      <c r="G81" s="19" t="s">
        <v>3593</v>
      </c>
      <c r="H81" s="18" t="s">
        <v>3479</v>
      </c>
      <c r="I81" s="18" t="s">
        <v>3392</v>
      </c>
      <c r="J81" s="18" t="s">
        <v>3594</v>
      </c>
    </row>
    <row r="82" ht="21.6" spans="1:10">
      <c r="A82" s="18" t="s">
        <v>3583</v>
      </c>
      <c r="B82" s="18" t="s">
        <v>3584</v>
      </c>
      <c r="C82" s="18" t="s">
        <v>3386</v>
      </c>
      <c r="D82" s="18" t="s">
        <v>3387</v>
      </c>
      <c r="E82" s="18" t="s">
        <v>3396</v>
      </c>
      <c r="F82" s="18" t="s">
        <v>3411</v>
      </c>
      <c r="G82" s="19" t="s">
        <v>3566</v>
      </c>
      <c r="H82" s="18" t="s">
        <v>3479</v>
      </c>
      <c r="I82" s="18" t="s">
        <v>3392</v>
      </c>
      <c r="J82" s="18" t="s">
        <v>3595</v>
      </c>
    </row>
    <row r="83" ht="21.6" spans="1:10">
      <c r="A83" s="18" t="s">
        <v>3583</v>
      </c>
      <c r="B83" s="18" t="s">
        <v>3584</v>
      </c>
      <c r="C83" s="18" t="s">
        <v>3386</v>
      </c>
      <c r="D83" s="18" t="s">
        <v>3387</v>
      </c>
      <c r="E83" s="18" t="s">
        <v>3596</v>
      </c>
      <c r="F83" s="18" t="s">
        <v>3411</v>
      </c>
      <c r="G83" s="19" t="s">
        <v>3597</v>
      </c>
      <c r="H83" s="18" t="s">
        <v>3479</v>
      </c>
      <c r="I83" s="18" t="s">
        <v>3392</v>
      </c>
      <c r="J83" s="18" t="s">
        <v>3596</v>
      </c>
    </row>
    <row r="84" ht="32.4" spans="1:10">
      <c r="A84" s="18" t="s">
        <v>3583</v>
      </c>
      <c r="B84" s="18" t="s">
        <v>3584</v>
      </c>
      <c r="C84" s="18" t="s">
        <v>3386</v>
      </c>
      <c r="D84" s="18" t="s">
        <v>3394</v>
      </c>
      <c r="E84" s="18" t="s">
        <v>3598</v>
      </c>
      <c r="F84" s="18" t="s">
        <v>3411</v>
      </c>
      <c r="G84" s="19" t="s">
        <v>3419</v>
      </c>
      <c r="H84" s="18" t="s">
        <v>3397</v>
      </c>
      <c r="I84" s="18" t="s">
        <v>3392</v>
      </c>
      <c r="J84" s="18" t="s">
        <v>3599</v>
      </c>
    </row>
    <row r="85" ht="43.2" spans="1:10">
      <c r="A85" s="18" t="s">
        <v>3583</v>
      </c>
      <c r="B85" s="18" t="s">
        <v>3584</v>
      </c>
      <c r="C85" s="18" t="s">
        <v>3386</v>
      </c>
      <c r="D85" s="18" t="s">
        <v>3394</v>
      </c>
      <c r="E85" s="18" t="s">
        <v>3600</v>
      </c>
      <c r="F85" s="18" t="s">
        <v>3411</v>
      </c>
      <c r="G85" s="19" t="s">
        <v>3459</v>
      </c>
      <c r="H85" s="18" t="s">
        <v>3397</v>
      </c>
      <c r="I85" s="18" t="s">
        <v>3392</v>
      </c>
      <c r="J85" s="18" t="s">
        <v>3601</v>
      </c>
    </row>
    <row r="86" ht="64.8" spans="1:10">
      <c r="A86" s="18" t="s">
        <v>3583</v>
      </c>
      <c r="B86" s="18" t="s">
        <v>3584</v>
      </c>
      <c r="C86" s="18" t="s">
        <v>3386</v>
      </c>
      <c r="D86" s="18" t="s">
        <v>3394</v>
      </c>
      <c r="E86" s="18" t="s">
        <v>3602</v>
      </c>
      <c r="F86" s="18" t="s">
        <v>3411</v>
      </c>
      <c r="G86" s="19" t="s">
        <v>3419</v>
      </c>
      <c r="H86" s="18" t="s">
        <v>3397</v>
      </c>
      <c r="I86" s="18" t="s">
        <v>3392</v>
      </c>
      <c r="J86" s="18" t="s">
        <v>3603</v>
      </c>
    </row>
    <row r="87" ht="64.8" spans="1:10">
      <c r="A87" s="18" t="s">
        <v>3583</v>
      </c>
      <c r="B87" s="18" t="s">
        <v>3584</v>
      </c>
      <c r="C87" s="18" t="s">
        <v>3386</v>
      </c>
      <c r="D87" s="18" t="s">
        <v>3394</v>
      </c>
      <c r="E87" s="18" t="s">
        <v>3604</v>
      </c>
      <c r="F87" s="18" t="s">
        <v>3411</v>
      </c>
      <c r="G87" s="19" t="s">
        <v>3419</v>
      </c>
      <c r="H87" s="18" t="s">
        <v>3397</v>
      </c>
      <c r="I87" s="18" t="s">
        <v>3392</v>
      </c>
      <c r="J87" s="18" t="s">
        <v>3605</v>
      </c>
    </row>
    <row r="88" ht="32.4" spans="1:10">
      <c r="A88" s="18" t="s">
        <v>3583</v>
      </c>
      <c r="B88" s="18" t="s">
        <v>3584</v>
      </c>
      <c r="C88" s="18" t="s">
        <v>3386</v>
      </c>
      <c r="D88" s="18" t="s">
        <v>3399</v>
      </c>
      <c r="E88" s="18" t="s">
        <v>3606</v>
      </c>
      <c r="F88" s="18" t="s">
        <v>3411</v>
      </c>
      <c r="G88" s="19" t="s">
        <v>3419</v>
      </c>
      <c r="H88" s="18" t="s">
        <v>3397</v>
      </c>
      <c r="I88" s="18" t="s">
        <v>3392</v>
      </c>
      <c r="J88" s="18" t="s">
        <v>3607</v>
      </c>
    </row>
    <row r="89" ht="32.4" spans="1:10">
      <c r="A89" s="18" t="s">
        <v>3583</v>
      </c>
      <c r="B89" s="18" t="s">
        <v>3584</v>
      </c>
      <c r="C89" s="18" t="s">
        <v>3402</v>
      </c>
      <c r="D89" s="18" t="s">
        <v>3437</v>
      </c>
      <c r="E89" s="18" t="s">
        <v>3608</v>
      </c>
      <c r="F89" s="18" t="s">
        <v>3389</v>
      </c>
      <c r="G89" s="19" t="s">
        <v>3396</v>
      </c>
      <c r="H89" s="18" t="s">
        <v>3397</v>
      </c>
      <c r="I89" s="18" t="s">
        <v>3392</v>
      </c>
      <c r="J89" s="18" t="s">
        <v>3609</v>
      </c>
    </row>
    <row r="90" ht="32.4" spans="1:10">
      <c r="A90" s="18" t="s">
        <v>3583</v>
      </c>
      <c r="B90" s="18" t="s">
        <v>3584</v>
      </c>
      <c r="C90" s="18" t="s">
        <v>3402</v>
      </c>
      <c r="D90" s="18" t="s">
        <v>3437</v>
      </c>
      <c r="E90" s="18" t="s">
        <v>3610</v>
      </c>
      <c r="F90" s="18" t="s">
        <v>3389</v>
      </c>
      <c r="G90" s="19" t="s">
        <v>3396</v>
      </c>
      <c r="H90" s="18" t="s">
        <v>3397</v>
      </c>
      <c r="I90" s="18" t="s">
        <v>3392</v>
      </c>
      <c r="J90" s="18" t="s">
        <v>3609</v>
      </c>
    </row>
    <row r="91" ht="21.6" spans="1:10">
      <c r="A91" s="18" t="s">
        <v>3583</v>
      </c>
      <c r="B91" s="18" t="s">
        <v>3584</v>
      </c>
      <c r="C91" s="18" t="s">
        <v>3408</v>
      </c>
      <c r="D91" s="18" t="s">
        <v>3409</v>
      </c>
      <c r="E91" s="18" t="s">
        <v>3611</v>
      </c>
      <c r="F91" s="18" t="s">
        <v>3411</v>
      </c>
      <c r="G91" s="19" t="s">
        <v>3612</v>
      </c>
      <c r="H91" s="18" t="s">
        <v>3397</v>
      </c>
      <c r="I91" s="18" t="s">
        <v>3392</v>
      </c>
      <c r="J91" s="18" t="s">
        <v>3613</v>
      </c>
    </row>
    <row r="92" spans="1:10">
      <c r="A92" s="17" t="s">
        <v>3614</v>
      </c>
      <c r="B92" s="18"/>
      <c r="C92" s="18"/>
      <c r="D92" s="18"/>
      <c r="E92" s="18"/>
      <c r="F92" s="18"/>
      <c r="G92" s="18"/>
      <c r="H92" s="18"/>
      <c r="I92" s="18"/>
      <c r="J92" s="18"/>
    </row>
    <row r="93" ht="32.4" spans="1:10">
      <c r="A93" s="18" t="s">
        <v>3615</v>
      </c>
      <c r="B93" s="18" t="s">
        <v>3616</v>
      </c>
      <c r="C93" s="18" t="s">
        <v>3386</v>
      </c>
      <c r="D93" s="18" t="s">
        <v>3387</v>
      </c>
      <c r="E93" s="18" t="s">
        <v>3617</v>
      </c>
      <c r="F93" s="18" t="s">
        <v>3411</v>
      </c>
      <c r="G93" s="19" t="s">
        <v>104</v>
      </c>
      <c r="H93" s="18" t="s">
        <v>3479</v>
      </c>
      <c r="I93" s="18" t="s">
        <v>3392</v>
      </c>
      <c r="J93" s="18" t="s">
        <v>3618</v>
      </c>
    </row>
    <row r="94" ht="54" spans="1:10">
      <c r="A94" s="18" t="s">
        <v>3615</v>
      </c>
      <c r="B94" s="18" t="s">
        <v>3616</v>
      </c>
      <c r="C94" s="18" t="s">
        <v>3386</v>
      </c>
      <c r="D94" s="18" t="s">
        <v>3387</v>
      </c>
      <c r="E94" s="18" t="s">
        <v>3619</v>
      </c>
      <c r="F94" s="18" t="s">
        <v>3411</v>
      </c>
      <c r="G94" s="19" t="s">
        <v>3620</v>
      </c>
      <c r="H94" s="18" t="s">
        <v>3535</v>
      </c>
      <c r="I94" s="18" t="s">
        <v>3392</v>
      </c>
      <c r="J94" s="18" t="s">
        <v>3621</v>
      </c>
    </row>
    <row r="95" ht="32.4" spans="1:10">
      <c r="A95" s="18" t="s">
        <v>3615</v>
      </c>
      <c r="B95" s="18" t="s">
        <v>3616</v>
      </c>
      <c r="C95" s="18" t="s">
        <v>3386</v>
      </c>
      <c r="D95" s="18" t="s">
        <v>3387</v>
      </c>
      <c r="E95" s="18" t="s">
        <v>3622</v>
      </c>
      <c r="F95" s="18" t="s">
        <v>3411</v>
      </c>
      <c r="G95" s="19" t="s">
        <v>3623</v>
      </c>
      <c r="H95" s="18" t="s">
        <v>3391</v>
      </c>
      <c r="I95" s="18" t="s">
        <v>3392</v>
      </c>
      <c r="J95" s="18" t="s">
        <v>3624</v>
      </c>
    </row>
    <row r="96" spans="1:10">
      <c r="A96" s="18" t="s">
        <v>3615</v>
      </c>
      <c r="B96" s="18" t="s">
        <v>3616</v>
      </c>
      <c r="C96" s="18" t="s">
        <v>3386</v>
      </c>
      <c r="D96" s="18" t="s">
        <v>3399</v>
      </c>
      <c r="E96" s="18" t="s">
        <v>3625</v>
      </c>
      <c r="F96" s="18" t="s">
        <v>3488</v>
      </c>
      <c r="G96" s="19" t="s">
        <v>3626</v>
      </c>
      <c r="H96" s="18" t="s">
        <v>3397</v>
      </c>
      <c r="I96" s="18" t="s">
        <v>3406</v>
      </c>
      <c r="J96" s="18" t="s">
        <v>3627</v>
      </c>
    </row>
    <row r="97" ht="32.4" spans="1:10">
      <c r="A97" s="18" t="s">
        <v>3615</v>
      </c>
      <c r="B97" s="18" t="s">
        <v>3616</v>
      </c>
      <c r="C97" s="18" t="s">
        <v>3386</v>
      </c>
      <c r="D97" s="18" t="s">
        <v>3628</v>
      </c>
      <c r="E97" s="18" t="s">
        <v>3629</v>
      </c>
      <c r="F97" s="18" t="s">
        <v>3488</v>
      </c>
      <c r="G97" s="19" t="s">
        <v>3630</v>
      </c>
      <c r="H97" s="18" t="s">
        <v>3631</v>
      </c>
      <c r="I97" s="18" t="s">
        <v>3392</v>
      </c>
      <c r="J97" s="18" t="s">
        <v>3632</v>
      </c>
    </row>
    <row r="98" ht="43.2" spans="1:10">
      <c r="A98" s="18" t="s">
        <v>3615</v>
      </c>
      <c r="B98" s="18" t="s">
        <v>3616</v>
      </c>
      <c r="C98" s="18" t="s">
        <v>3402</v>
      </c>
      <c r="D98" s="18" t="s">
        <v>3437</v>
      </c>
      <c r="E98" s="18" t="s">
        <v>3633</v>
      </c>
      <c r="F98" s="18" t="s">
        <v>3389</v>
      </c>
      <c r="G98" s="19" t="s">
        <v>3634</v>
      </c>
      <c r="H98" s="18" t="s">
        <v>3397</v>
      </c>
      <c r="I98" s="18" t="s">
        <v>3406</v>
      </c>
      <c r="J98" s="18" t="s">
        <v>3635</v>
      </c>
    </row>
    <row r="99" ht="21.6" spans="1:10">
      <c r="A99" s="18" t="s">
        <v>3615</v>
      </c>
      <c r="B99" s="18" t="s">
        <v>3616</v>
      </c>
      <c r="C99" s="18" t="s">
        <v>3402</v>
      </c>
      <c r="D99" s="18" t="s">
        <v>3437</v>
      </c>
      <c r="E99" s="18" t="s">
        <v>3636</v>
      </c>
      <c r="F99" s="18" t="s">
        <v>3411</v>
      </c>
      <c r="G99" s="19" t="s">
        <v>3637</v>
      </c>
      <c r="H99" s="18" t="s">
        <v>3397</v>
      </c>
      <c r="I99" s="18" t="s">
        <v>3406</v>
      </c>
      <c r="J99" s="18" t="s">
        <v>3638</v>
      </c>
    </row>
    <row r="100" ht="21.6" spans="1:10">
      <c r="A100" s="18" t="s">
        <v>3615</v>
      </c>
      <c r="B100" s="18" t="s">
        <v>3616</v>
      </c>
      <c r="C100" s="18" t="s">
        <v>3408</v>
      </c>
      <c r="D100" s="18" t="s">
        <v>3409</v>
      </c>
      <c r="E100" s="18" t="s">
        <v>3639</v>
      </c>
      <c r="F100" s="18" t="s">
        <v>3411</v>
      </c>
      <c r="G100" s="19" t="s">
        <v>3482</v>
      </c>
      <c r="H100" s="18" t="s">
        <v>3397</v>
      </c>
      <c r="I100" s="18" t="s">
        <v>3406</v>
      </c>
      <c r="J100" s="18" t="s">
        <v>3640</v>
      </c>
    </row>
    <row r="101" ht="43.2" spans="1:10">
      <c r="A101" s="18" t="s">
        <v>3615</v>
      </c>
      <c r="B101" s="18" t="s">
        <v>3616</v>
      </c>
      <c r="C101" s="18" t="s">
        <v>3408</v>
      </c>
      <c r="D101" s="18" t="s">
        <v>3409</v>
      </c>
      <c r="E101" s="18" t="s">
        <v>3641</v>
      </c>
      <c r="F101" s="18" t="s">
        <v>3411</v>
      </c>
      <c r="G101" s="19" t="s">
        <v>3612</v>
      </c>
      <c r="H101" s="18" t="s">
        <v>3397</v>
      </c>
      <c r="I101" s="18" t="s">
        <v>3406</v>
      </c>
      <c r="J101" s="18" t="s">
        <v>3642</v>
      </c>
    </row>
    <row r="102" ht="32.4" spans="1:10">
      <c r="A102" s="18" t="s">
        <v>3643</v>
      </c>
      <c r="B102" s="18" t="s">
        <v>3644</v>
      </c>
      <c r="C102" s="18" t="s">
        <v>3386</v>
      </c>
      <c r="D102" s="18" t="s">
        <v>3387</v>
      </c>
      <c r="E102" s="18" t="s">
        <v>3645</v>
      </c>
      <c r="F102" s="18" t="s">
        <v>3411</v>
      </c>
      <c r="G102" s="19" t="s">
        <v>3630</v>
      </c>
      <c r="H102" s="18" t="s">
        <v>3479</v>
      </c>
      <c r="I102" s="18" t="s">
        <v>3392</v>
      </c>
      <c r="J102" s="18" t="s">
        <v>3646</v>
      </c>
    </row>
    <row r="103" ht="32.4" spans="1:10">
      <c r="A103" s="18" t="s">
        <v>3643</v>
      </c>
      <c r="B103" s="18" t="s">
        <v>3644</v>
      </c>
      <c r="C103" s="18" t="s">
        <v>3386</v>
      </c>
      <c r="D103" s="18" t="s">
        <v>3387</v>
      </c>
      <c r="E103" s="18" t="s">
        <v>3647</v>
      </c>
      <c r="F103" s="18" t="s">
        <v>3411</v>
      </c>
      <c r="G103" s="19" t="s">
        <v>3648</v>
      </c>
      <c r="H103" s="18" t="s">
        <v>3649</v>
      </c>
      <c r="I103" s="18" t="s">
        <v>3392</v>
      </c>
      <c r="J103" s="18" t="s">
        <v>3650</v>
      </c>
    </row>
    <row r="104" spans="1:10">
      <c r="A104" s="18" t="s">
        <v>3643</v>
      </c>
      <c r="B104" s="18" t="s">
        <v>3644</v>
      </c>
      <c r="C104" s="18" t="s">
        <v>3386</v>
      </c>
      <c r="D104" s="18" t="s">
        <v>3399</v>
      </c>
      <c r="E104" s="18" t="s">
        <v>3625</v>
      </c>
      <c r="F104" s="18" t="s">
        <v>3488</v>
      </c>
      <c r="G104" s="19" t="s">
        <v>3651</v>
      </c>
      <c r="H104" s="18" t="s">
        <v>3652</v>
      </c>
      <c r="I104" s="18" t="s">
        <v>3406</v>
      </c>
      <c r="J104" s="18" t="s">
        <v>3627</v>
      </c>
    </row>
    <row r="105" ht="43.2" spans="1:10">
      <c r="A105" s="18" t="s">
        <v>3643</v>
      </c>
      <c r="B105" s="18" t="s">
        <v>3644</v>
      </c>
      <c r="C105" s="18" t="s">
        <v>3402</v>
      </c>
      <c r="D105" s="18" t="s">
        <v>3403</v>
      </c>
      <c r="E105" s="18" t="s">
        <v>3653</v>
      </c>
      <c r="F105" s="18" t="s">
        <v>3389</v>
      </c>
      <c r="G105" s="19" t="s">
        <v>3654</v>
      </c>
      <c r="H105" s="18" t="s">
        <v>3397</v>
      </c>
      <c r="I105" s="18" t="s">
        <v>3406</v>
      </c>
      <c r="J105" s="18" t="s">
        <v>3655</v>
      </c>
    </row>
    <row r="106" ht="21.6" spans="1:10">
      <c r="A106" s="18" t="s">
        <v>3643</v>
      </c>
      <c r="B106" s="18" t="s">
        <v>3644</v>
      </c>
      <c r="C106" s="18" t="s">
        <v>3402</v>
      </c>
      <c r="D106" s="18" t="s">
        <v>3437</v>
      </c>
      <c r="E106" s="18" t="s">
        <v>3636</v>
      </c>
      <c r="F106" s="18" t="s">
        <v>3389</v>
      </c>
      <c r="G106" s="19" t="s">
        <v>3637</v>
      </c>
      <c r="H106" s="18" t="s">
        <v>3397</v>
      </c>
      <c r="I106" s="18" t="s">
        <v>3406</v>
      </c>
      <c r="J106" s="18" t="s">
        <v>3638</v>
      </c>
    </row>
    <row r="107" ht="21.6" spans="1:10">
      <c r="A107" s="18" t="s">
        <v>3643</v>
      </c>
      <c r="B107" s="18" t="s">
        <v>3644</v>
      </c>
      <c r="C107" s="18" t="s">
        <v>3402</v>
      </c>
      <c r="D107" s="18" t="s">
        <v>3486</v>
      </c>
      <c r="E107" s="18" t="s">
        <v>3656</v>
      </c>
      <c r="F107" s="18" t="s">
        <v>3389</v>
      </c>
      <c r="G107" s="19" t="s">
        <v>3657</v>
      </c>
      <c r="H107" s="18" t="s">
        <v>3397</v>
      </c>
      <c r="I107" s="18" t="s">
        <v>3406</v>
      </c>
      <c r="J107" s="18" t="s">
        <v>3658</v>
      </c>
    </row>
    <row r="108" ht="54" spans="1:10">
      <c r="A108" s="18" t="s">
        <v>3643</v>
      </c>
      <c r="B108" s="18" t="s">
        <v>3644</v>
      </c>
      <c r="C108" s="18" t="s">
        <v>3408</v>
      </c>
      <c r="D108" s="18" t="s">
        <v>3409</v>
      </c>
      <c r="E108" s="18" t="s">
        <v>3659</v>
      </c>
      <c r="F108" s="18" t="s">
        <v>3411</v>
      </c>
      <c r="G108" s="19" t="s">
        <v>3459</v>
      </c>
      <c r="H108" s="18" t="s">
        <v>3397</v>
      </c>
      <c r="I108" s="18" t="s">
        <v>3406</v>
      </c>
      <c r="J108" s="18" t="s">
        <v>3660</v>
      </c>
    </row>
    <row r="109" spans="1:10">
      <c r="A109" s="17" t="s">
        <v>3661</v>
      </c>
      <c r="B109" s="18"/>
      <c r="C109" s="18"/>
      <c r="D109" s="18"/>
      <c r="E109" s="18"/>
      <c r="F109" s="18"/>
      <c r="G109" s="18"/>
      <c r="H109" s="18"/>
      <c r="I109" s="18"/>
      <c r="J109" s="18"/>
    </row>
    <row r="110" ht="21.6" spans="1:10">
      <c r="A110" s="18" t="s">
        <v>3662</v>
      </c>
      <c r="B110" s="18" t="s">
        <v>3663</v>
      </c>
      <c r="C110" s="18" t="s">
        <v>3386</v>
      </c>
      <c r="D110" s="18" t="s">
        <v>3387</v>
      </c>
      <c r="E110" s="18" t="s">
        <v>3664</v>
      </c>
      <c r="F110" s="18" t="s">
        <v>3389</v>
      </c>
      <c r="G110" s="19" t="s">
        <v>3498</v>
      </c>
      <c r="H110" s="18" t="s">
        <v>3535</v>
      </c>
      <c r="I110" s="18" t="s">
        <v>3392</v>
      </c>
      <c r="J110" s="18" t="s">
        <v>3665</v>
      </c>
    </row>
    <row r="111" ht="21.6" spans="1:10">
      <c r="A111" s="18" t="s">
        <v>3662</v>
      </c>
      <c r="B111" s="18" t="s">
        <v>3663</v>
      </c>
      <c r="C111" s="18" t="s">
        <v>3402</v>
      </c>
      <c r="D111" s="18" t="s">
        <v>3437</v>
      </c>
      <c r="E111" s="18" t="s">
        <v>3666</v>
      </c>
      <c r="F111" s="18" t="s">
        <v>3389</v>
      </c>
      <c r="G111" s="19" t="s">
        <v>3667</v>
      </c>
      <c r="H111" s="18" t="s">
        <v>3397</v>
      </c>
      <c r="I111" s="18" t="s">
        <v>3406</v>
      </c>
      <c r="J111" s="18" t="s">
        <v>3667</v>
      </c>
    </row>
    <row r="112" ht="21.6" spans="1:10">
      <c r="A112" s="18" t="s">
        <v>3662</v>
      </c>
      <c r="B112" s="18" t="s">
        <v>3663</v>
      </c>
      <c r="C112" s="18" t="s">
        <v>3402</v>
      </c>
      <c r="D112" s="18" t="s">
        <v>3464</v>
      </c>
      <c r="E112" s="18" t="s">
        <v>3668</v>
      </c>
      <c r="F112" s="18" t="s">
        <v>3488</v>
      </c>
      <c r="G112" s="19" t="s">
        <v>3669</v>
      </c>
      <c r="H112" s="18" t="s">
        <v>3397</v>
      </c>
      <c r="I112" s="18" t="s">
        <v>3392</v>
      </c>
      <c r="J112" s="18" t="s">
        <v>3670</v>
      </c>
    </row>
    <row r="113" ht="21.6" spans="1:10">
      <c r="A113" s="18" t="s">
        <v>3662</v>
      </c>
      <c r="B113" s="18" t="s">
        <v>3663</v>
      </c>
      <c r="C113" s="18" t="s">
        <v>3402</v>
      </c>
      <c r="D113" s="18" t="s">
        <v>3486</v>
      </c>
      <c r="E113" s="18" t="s">
        <v>3671</v>
      </c>
      <c r="F113" s="18" t="s">
        <v>3389</v>
      </c>
      <c r="G113" s="19" t="s">
        <v>3672</v>
      </c>
      <c r="H113" s="18" t="s">
        <v>3479</v>
      </c>
      <c r="I113" s="18" t="s">
        <v>3406</v>
      </c>
      <c r="J113" s="18" t="s">
        <v>3672</v>
      </c>
    </row>
    <row r="114" spans="1:10">
      <c r="A114" s="18" t="s">
        <v>3662</v>
      </c>
      <c r="B114" s="18" t="s">
        <v>3663</v>
      </c>
      <c r="C114" s="18" t="s">
        <v>3408</v>
      </c>
      <c r="D114" s="18" t="s">
        <v>3409</v>
      </c>
      <c r="E114" s="18" t="s">
        <v>3410</v>
      </c>
      <c r="F114" s="18" t="s">
        <v>3411</v>
      </c>
      <c r="G114" s="19" t="s">
        <v>3419</v>
      </c>
      <c r="H114" s="18" t="s">
        <v>3397</v>
      </c>
      <c r="I114" s="18" t="s">
        <v>3392</v>
      </c>
      <c r="J114" s="18" t="s">
        <v>3410</v>
      </c>
    </row>
    <row r="115" ht="32.4" spans="1:10">
      <c r="A115" s="18" t="s">
        <v>3673</v>
      </c>
      <c r="B115" s="18" t="s">
        <v>3674</v>
      </c>
      <c r="C115" s="18" t="s">
        <v>3386</v>
      </c>
      <c r="D115" s="18" t="s">
        <v>3387</v>
      </c>
      <c r="E115" s="18" t="s">
        <v>3675</v>
      </c>
      <c r="F115" s="18" t="s">
        <v>3411</v>
      </c>
      <c r="G115" s="19" t="s">
        <v>3676</v>
      </c>
      <c r="H115" s="18" t="s">
        <v>3535</v>
      </c>
      <c r="I115" s="18" t="s">
        <v>3392</v>
      </c>
      <c r="J115" s="18" t="s">
        <v>3677</v>
      </c>
    </row>
    <row r="116" ht="32.4" spans="1:10">
      <c r="A116" s="18" t="s">
        <v>3673</v>
      </c>
      <c r="B116" s="18" t="s">
        <v>3674</v>
      </c>
      <c r="C116" s="18" t="s">
        <v>3386</v>
      </c>
      <c r="D116" s="18" t="s">
        <v>3387</v>
      </c>
      <c r="E116" s="18" t="s">
        <v>3678</v>
      </c>
      <c r="F116" s="18" t="s">
        <v>3411</v>
      </c>
      <c r="G116" s="19" t="s">
        <v>3396</v>
      </c>
      <c r="H116" s="18" t="s">
        <v>3679</v>
      </c>
      <c r="I116" s="18" t="s">
        <v>3392</v>
      </c>
      <c r="J116" s="18" t="s">
        <v>3680</v>
      </c>
    </row>
    <row r="117" ht="32.4" spans="1:10">
      <c r="A117" s="18" t="s">
        <v>3673</v>
      </c>
      <c r="B117" s="18" t="s">
        <v>3674</v>
      </c>
      <c r="C117" s="18" t="s">
        <v>3386</v>
      </c>
      <c r="D117" s="18" t="s">
        <v>3387</v>
      </c>
      <c r="E117" s="18" t="s">
        <v>3681</v>
      </c>
      <c r="F117" s="18" t="s">
        <v>3389</v>
      </c>
      <c r="G117" s="19" t="s">
        <v>3682</v>
      </c>
      <c r="H117" s="18" t="s">
        <v>3456</v>
      </c>
      <c r="I117" s="18" t="s">
        <v>3392</v>
      </c>
      <c r="J117" s="18" t="s">
        <v>3683</v>
      </c>
    </row>
    <row r="118" spans="1:10">
      <c r="A118" s="18" t="s">
        <v>3673</v>
      </c>
      <c r="B118" s="18" t="s">
        <v>3674</v>
      </c>
      <c r="C118" s="18" t="s">
        <v>3386</v>
      </c>
      <c r="D118" s="18" t="s">
        <v>3394</v>
      </c>
      <c r="E118" s="18" t="s">
        <v>3684</v>
      </c>
      <c r="F118" s="18" t="s">
        <v>3389</v>
      </c>
      <c r="G118" s="19" t="s">
        <v>3685</v>
      </c>
      <c r="H118" s="18" t="s">
        <v>3686</v>
      </c>
      <c r="I118" s="18" t="s">
        <v>3392</v>
      </c>
      <c r="J118" s="18" t="s">
        <v>3687</v>
      </c>
    </row>
    <row r="119" ht="21.6" spans="1:10">
      <c r="A119" s="18" t="s">
        <v>3673</v>
      </c>
      <c r="B119" s="18" t="s">
        <v>3674</v>
      </c>
      <c r="C119" s="18" t="s">
        <v>3386</v>
      </c>
      <c r="D119" s="18" t="s">
        <v>3399</v>
      </c>
      <c r="E119" s="18" t="s">
        <v>3688</v>
      </c>
      <c r="F119" s="18" t="s">
        <v>3389</v>
      </c>
      <c r="G119" s="19" t="s">
        <v>3498</v>
      </c>
      <c r="H119" s="18" t="s">
        <v>3689</v>
      </c>
      <c r="I119" s="18" t="s">
        <v>3392</v>
      </c>
      <c r="J119" s="18" t="s">
        <v>3690</v>
      </c>
    </row>
    <row r="120" ht="21.6" spans="1:10">
      <c r="A120" s="18" t="s">
        <v>3673</v>
      </c>
      <c r="B120" s="18" t="s">
        <v>3674</v>
      </c>
      <c r="C120" s="18" t="s">
        <v>3402</v>
      </c>
      <c r="D120" s="18" t="s">
        <v>3464</v>
      </c>
      <c r="E120" s="18" t="s">
        <v>3691</v>
      </c>
      <c r="F120" s="18" t="s">
        <v>3488</v>
      </c>
      <c r="G120" s="19" t="s">
        <v>3692</v>
      </c>
      <c r="H120" s="18" t="s">
        <v>3490</v>
      </c>
      <c r="I120" s="18" t="s">
        <v>3392</v>
      </c>
      <c r="J120" s="18" t="s">
        <v>3693</v>
      </c>
    </row>
    <row r="121" ht="64.8" spans="1:10">
      <c r="A121" s="18" t="s">
        <v>3673</v>
      </c>
      <c r="B121" s="18" t="s">
        <v>3674</v>
      </c>
      <c r="C121" s="18" t="s">
        <v>3402</v>
      </c>
      <c r="D121" s="18" t="s">
        <v>3486</v>
      </c>
      <c r="E121" s="18" t="s">
        <v>3694</v>
      </c>
      <c r="F121" s="18" t="s">
        <v>3389</v>
      </c>
      <c r="G121" s="19" t="s">
        <v>2457</v>
      </c>
      <c r="H121" s="18" t="s">
        <v>3695</v>
      </c>
      <c r="I121" s="18" t="s">
        <v>3392</v>
      </c>
      <c r="J121" s="18" t="s">
        <v>3696</v>
      </c>
    </row>
    <row r="122" ht="21.6" spans="1:10">
      <c r="A122" s="18" t="s">
        <v>3673</v>
      </c>
      <c r="B122" s="18" t="s">
        <v>3674</v>
      </c>
      <c r="C122" s="18" t="s">
        <v>3408</v>
      </c>
      <c r="D122" s="18" t="s">
        <v>3409</v>
      </c>
      <c r="E122" s="18" t="s">
        <v>3697</v>
      </c>
      <c r="F122" s="18" t="s">
        <v>3411</v>
      </c>
      <c r="G122" s="19" t="s">
        <v>3419</v>
      </c>
      <c r="H122" s="18" t="s">
        <v>3397</v>
      </c>
      <c r="I122" s="18" t="s">
        <v>3392</v>
      </c>
      <c r="J122" s="18" t="s">
        <v>3698</v>
      </c>
    </row>
    <row r="123" spans="1:10">
      <c r="A123" s="17" t="s">
        <v>3699</v>
      </c>
      <c r="B123" s="18"/>
      <c r="C123" s="18"/>
      <c r="D123" s="18"/>
      <c r="E123" s="18"/>
      <c r="F123" s="18"/>
      <c r="G123" s="18"/>
      <c r="H123" s="18"/>
      <c r="I123" s="18"/>
      <c r="J123" s="18"/>
    </row>
    <row r="124" ht="21.6" spans="1:10">
      <c r="A124" s="18" t="s">
        <v>3700</v>
      </c>
      <c r="B124" s="18" t="s">
        <v>3701</v>
      </c>
      <c r="C124" s="18" t="s">
        <v>3386</v>
      </c>
      <c r="D124" s="18" t="s">
        <v>3387</v>
      </c>
      <c r="E124" s="18" t="s">
        <v>3702</v>
      </c>
      <c r="F124" s="18" t="s">
        <v>3411</v>
      </c>
      <c r="G124" s="19" t="s">
        <v>3703</v>
      </c>
      <c r="H124" s="18" t="s">
        <v>3704</v>
      </c>
      <c r="I124" s="18" t="s">
        <v>3392</v>
      </c>
      <c r="J124" s="18" t="s">
        <v>3705</v>
      </c>
    </row>
    <row r="125" ht="21.6" spans="1:10">
      <c r="A125" s="18" t="s">
        <v>3700</v>
      </c>
      <c r="B125" s="18" t="s">
        <v>3701</v>
      </c>
      <c r="C125" s="18" t="s">
        <v>3386</v>
      </c>
      <c r="D125" s="18" t="s">
        <v>3387</v>
      </c>
      <c r="E125" s="18" t="s">
        <v>3706</v>
      </c>
      <c r="F125" s="18" t="s">
        <v>3411</v>
      </c>
      <c r="G125" s="19" t="s">
        <v>3707</v>
      </c>
      <c r="H125" s="18" t="s">
        <v>3704</v>
      </c>
      <c r="I125" s="18" t="s">
        <v>3392</v>
      </c>
      <c r="J125" s="18" t="s">
        <v>3708</v>
      </c>
    </row>
    <row r="126" ht="21.6" spans="1:10">
      <c r="A126" s="18" t="s">
        <v>3700</v>
      </c>
      <c r="B126" s="18" t="s">
        <v>3701</v>
      </c>
      <c r="C126" s="18" t="s">
        <v>3386</v>
      </c>
      <c r="D126" s="18" t="s">
        <v>3387</v>
      </c>
      <c r="E126" s="18" t="s">
        <v>3709</v>
      </c>
      <c r="F126" s="18" t="s">
        <v>3411</v>
      </c>
      <c r="G126" s="19" t="s">
        <v>3710</v>
      </c>
      <c r="H126" s="18" t="s">
        <v>3704</v>
      </c>
      <c r="I126" s="18" t="s">
        <v>3392</v>
      </c>
      <c r="J126" s="18" t="s">
        <v>3711</v>
      </c>
    </row>
    <row r="127" ht="21.6" spans="1:10">
      <c r="A127" s="18" t="s">
        <v>3700</v>
      </c>
      <c r="B127" s="18" t="s">
        <v>3701</v>
      </c>
      <c r="C127" s="18" t="s">
        <v>3386</v>
      </c>
      <c r="D127" s="18" t="s">
        <v>3387</v>
      </c>
      <c r="E127" s="18" t="s">
        <v>3712</v>
      </c>
      <c r="F127" s="18" t="s">
        <v>3411</v>
      </c>
      <c r="G127" s="19" t="s">
        <v>3713</v>
      </c>
      <c r="H127" s="18" t="s">
        <v>3714</v>
      </c>
      <c r="I127" s="18" t="s">
        <v>3392</v>
      </c>
      <c r="J127" s="18" t="s">
        <v>3715</v>
      </c>
    </row>
    <row r="128" ht="32.4" spans="1:10">
      <c r="A128" s="18" t="s">
        <v>3700</v>
      </c>
      <c r="B128" s="18" t="s">
        <v>3701</v>
      </c>
      <c r="C128" s="18" t="s">
        <v>3386</v>
      </c>
      <c r="D128" s="18" t="s">
        <v>3394</v>
      </c>
      <c r="E128" s="18" t="s">
        <v>3716</v>
      </c>
      <c r="F128" s="18" t="s">
        <v>3411</v>
      </c>
      <c r="G128" s="19" t="s">
        <v>3612</v>
      </c>
      <c r="H128" s="18" t="s">
        <v>3397</v>
      </c>
      <c r="I128" s="18" t="s">
        <v>3392</v>
      </c>
      <c r="J128" s="18" t="s">
        <v>3717</v>
      </c>
    </row>
    <row r="129" ht="32.4" spans="1:10">
      <c r="A129" s="18" t="s">
        <v>3700</v>
      </c>
      <c r="B129" s="18" t="s">
        <v>3701</v>
      </c>
      <c r="C129" s="18" t="s">
        <v>3386</v>
      </c>
      <c r="D129" s="18" t="s">
        <v>3399</v>
      </c>
      <c r="E129" s="18" t="s">
        <v>3718</v>
      </c>
      <c r="F129" s="18" t="s">
        <v>3389</v>
      </c>
      <c r="G129" s="19" t="s">
        <v>3396</v>
      </c>
      <c r="H129" s="18" t="s">
        <v>3652</v>
      </c>
      <c r="I129" s="18" t="s">
        <v>3392</v>
      </c>
      <c r="J129" s="18" t="s">
        <v>3719</v>
      </c>
    </row>
    <row r="130" ht="32.4" spans="1:10">
      <c r="A130" s="18" t="s">
        <v>3700</v>
      </c>
      <c r="B130" s="18" t="s">
        <v>3701</v>
      </c>
      <c r="C130" s="18" t="s">
        <v>3402</v>
      </c>
      <c r="D130" s="18" t="s">
        <v>3437</v>
      </c>
      <c r="E130" s="18" t="s">
        <v>3720</v>
      </c>
      <c r="F130" s="18" t="s">
        <v>3389</v>
      </c>
      <c r="G130" s="19" t="s">
        <v>3721</v>
      </c>
      <c r="H130" s="18" t="s">
        <v>3695</v>
      </c>
      <c r="I130" s="18" t="s">
        <v>3406</v>
      </c>
      <c r="J130" s="18" t="s">
        <v>3722</v>
      </c>
    </row>
    <row r="131" ht="21.6" spans="1:10">
      <c r="A131" s="18" t="s">
        <v>3700</v>
      </c>
      <c r="B131" s="18" t="s">
        <v>3701</v>
      </c>
      <c r="C131" s="18" t="s">
        <v>3402</v>
      </c>
      <c r="D131" s="18" t="s">
        <v>3464</v>
      </c>
      <c r="E131" s="18" t="s">
        <v>3723</v>
      </c>
      <c r="F131" s="18" t="s">
        <v>3488</v>
      </c>
      <c r="G131" s="19" t="s">
        <v>3669</v>
      </c>
      <c r="H131" s="18" t="s">
        <v>3397</v>
      </c>
      <c r="I131" s="18" t="s">
        <v>3392</v>
      </c>
      <c r="J131" s="18" t="s">
        <v>3724</v>
      </c>
    </row>
    <row r="132" ht="21.6" spans="1:10">
      <c r="A132" s="18" t="s">
        <v>3700</v>
      </c>
      <c r="B132" s="18" t="s">
        <v>3701</v>
      </c>
      <c r="C132" s="18" t="s">
        <v>3408</v>
      </c>
      <c r="D132" s="18" t="s">
        <v>3409</v>
      </c>
      <c r="E132" s="18" t="s">
        <v>3725</v>
      </c>
      <c r="F132" s="18" t="s">
        <v>3411</v>
      </c>
      <c r="G132" s="19" t="s">
        <v>3612</v>
      </c>
      <c r="H132" s="18" t="s">
        <v>3397</v>
      </c>
      <c r="I132" s="18" t="s">
        <v>3392</v>
      </c>
      <c r="J132" s="18" t="s">
        <v>3726</v>
      </c>
    </row>
    <row r="133" ht="32.4" spans="1:10">
      <c r="A133" s="18" t="s">
        <v>3727</v>
      </c>
      <c r="B133" s="18" t="s">
        <v>3728</v>
      </c>
      <c r="C133" s="18" t="s">
        <v>3386</v>
      </c>
      <c r="D133" s="18" t="s">
        <v>3387</v>
      </c>
      <c r="E133" s="18" t="s">
        <v>3729</v>
      </c>
      <c r="F133" s="18" t="s">
        <v>3389</v>
      </c>
      <c r="G133" s="19" t="s">
        <v>3730</v>
      </c>
      <c r="H133" s="18" t="s">
        <v>3731</v>
      </c>
      <c r="I133" s="18" t="s">
        <v>3392</v>
      </c>
      <c r="J133" s="18" t="s">
        <v>3732</v>
      </c>
    </row>
    <row r="134" ht="32.4" spans="1:10">
      <c r="A134" s="18" t="s">
        <v>3727</v>
      </c>
      <c r="B134" s="18" t="s">
        <v>3728</v>
      </c>
      <c r="C134" s="18" t="s">
        <v>3386</v>
      </c>
      <c r="D134" s="18" t="s">
        <v>3387</v>
      </c>
      <c r="E134" s="18" t="s">
        <v>3733</v>
      </c>
      <c r="F134" s="18" t="s">
        <v>3411</v>
      </c>
      <c r="G134" s="19" t="s">
        <v>3426</v>
      </c>
      <c r="H134" s="18" t="s">
        <v>3734</v>
      </c>
      <c r="I134" s="18" t="s">
        <v>3392</v>
      </c>
      <c r="J134" s="18" t="s">
        <v>3735</v>
      </c>
    </row>
    <row r="135" ht="21.6" spans="1:10">
      <c r="A135" s="18" t="s">
        <v>3727</v>
      </c>
      <c r="B135" s="18" t="s">
        <v>3728</v>
      </c>
      <c r="C135" s="18" t="s">
        <v>3386</v>
      </c>
      <c r="D135" s="18" t="s">
        <v>3387</v>
      </c>
      <c r="E135" s="18" t="s">
        <v>3736</v>
      </c>
      <c r="F135" s="18" t="s">
        <v>3411</v>
      </c>
      <c r="G135" s="19" t="s">
        <v>3737</v>
      </c>
      <c r="H135" s="18" t="s">
        <v>3738</v>
      </c>
      <c r="I135" s="18" t="s">
        <v>3392</v>
      </c>
      <c r="J135" s="18" t="s">
        <v>3739</v>
      </c>
    </row>
    <row r="136" ht="21.6" spans="1:10">
      <c r="A136" s="18" t="s">
        <v>3727</v>
      </c>
      <c r="B136" s="18" t="s">
        <v>3728</v>
      </c>
      <c r="C136" s="18" t="s">
        <v>3386</v>
      </c>
      <c r="D136" s="18" t="s">
        <v>3387</v>
      </c>
      <c r="E136" s="18" t="s">
        <v>3740</v>
      </c>
      <c r="F136" s="18" t="s">
        <v>3411</v>
      </c>
      <c r="G136" s="19" t="s">
        <v>3741</v>
      </c>
      <c r="H136" s="18" t="s">
        <v>3742</v>
      </c>
      <c r="I136" s="18" t="s">
        <v>3392</v>
      </c>
      <c r="J136" s="18" t="s">
        <v>3743</v>
      </c>
    </row>
    <row r="137" ht="54" spans="1:10">
      <c r="A137" s="18" t="s">
        <v>3727</v>
      </c>
      <c r="B137" s="18" t="s">
        <v>3728</v>
      </c>
      <c r="C137" s="18" t="s">
        <v>3386</v>
      </c>
      <c r="D137" s="18" t="s">
        <v>3387</v>
      </c>
      <c r="E137" s="18" t="s">
        <v>3744</v>
      </c>
      <c r="F137" s="18" t="s">
        <v>3389</v>
      </c>
      <c r="G137" s="19" t="s">
        <v>3745</v>
      </c>
      <c r="H137" s="18" t="s">
        <v>3746</v>
      </c>
      <c r="I137" s="18" t="s">
        <v>3392</v>
      </c>
      <c r="J137" s="18" t="s">
        <v>3747</v>
      </c>
    </row>
    <row r="138" ht="21.6" spans="1:10">
      <c r="A138" s="18" t="s">
        <v>3727</v>
      </c>
      <c r="B138" s="18" t="s">
        <v>3728</v>
      </c>
      <c r="C138" s="18" t="s">
        <v>3386</v>
      </c>
      <c r="D138" s="18" t="s">
        <v>3394</v>
      </c>
      <c r="E138" s="18" t="s">
        <v>3748</v>
      </c>
      <c r="F138" s="18" t="s">
        <v>3389</v>
      </c>
      <c r="G138" s="19" t="s">
        <v>3396</v>
      </c>
      <c r="H138" s="18" t="s">
        <v>3397</v>
      </c>
      <c r="I138" s="18" t="s">
        <v>3392</v>
      </c>
      <c r="J138" s="18" t="s">
        <v>3749</v>
      </c>
    </row>
    <row r="139" ht="21.6" spans="1:10">
      <c r="A139" s="18" t="s">
        <v>3727</v>
      </c>
      <c r="B139" s="18" t="s">
        <v>3728</v>
      </c>
      <c r="C139" s="18" t="s">
        <v>3386</v>
      </c>
      <c r="D139" s="18" t="s">
        <v>3399</v>
      </c>
      <c r="E139" s="18" t="s">
        <v>3750</v>
      </c>
      <c r="F139" s="18" t="s">
        <v>3411</v>
      </c>
      <c r="G139" s="19" t="s">
        <v>3419</v>
      </c>
      <c r="H139" s="18" t="s">
        <v>3397</v>
      </c>
      <c r="I139" s="18" t="s">
        <v>3392</v>
      </c>
      <c r="J139" s="18" t="s">
        <v>3751</v>
      </c>
    </row>
    <row r="140" ht="54" spans="1:10">
      <c r="A140" s="18" t="s">
        <v>3727</v>
      </c>
      <c r="B140" s="18" t="s">
        <v>3728</v>
      </c>
      <c r="C140" s="18" t="s">
        <v>3402</v>
      </c>
      <c r="D140" s="18" t="s">
        <v>3437</v>
      </c>
      <c r="E140" s="18" t="s">
        <v>3752</v>
      </c>
      <c r="F140" s="18" t="s">
        <v>3411</v>
      </c>
      <c r="G140" s="19" t="s">
        <v>3459</v>
      </c>
      <c r="H140" s="18" t="s">
        <v>3397</v>
      </c>
      <c r="I140" s="18" t="s">
        <v>3392</v>
      </c>
      <c r="J140" s="18" t="s">
        <v>3753</v>
      </c>
    </row>
    <row r="141" ht="32.4" spans="1:10">
      <c r="A141" s="18" t="s">
        <v>3727</v>
      </c>
      <c r="B141" s="18" t="s">
        <v>3728</v>
      </c>
      <c r="C141" s="18" t="s">
        <v>3402</v>
      </c>
      <c r="D141" s="18" t="s">
        <v>3464</v>
      </c>
      <c r="E141" s="18" t="s">
        <v>3754</v>
      </c>
      <c r="F141" s="18" t="s">
        <v>3488</v>
      </c>
      <c r="G141" s="19" t="s">
        <v>3669</v>
      </c>
      <c r="H141" s="18" t="s">
        <v>3397</v>
      </c>
      <c r="I141" s="18" t="s">
        <v>3392</v>
      </c>
      <c r="J141" s="18" t="s">
        <v>3755</v>
      </c>
    </row>
    <row r="142" ht="32.4" spans="1:10">
      <c r="A142" s="18" t="s">
        <v>3727</v>
      </c>
      <c r="B142" s="18" t="s">
        <v>3728</v>
      </c>
      <c r="C142" s="18" t="s">
        <v>3408</v>
      </c>
      <c r="D142" s="18" t="s">
        <v>3409</v>
      </c>
      <c r="E142" s="18" t="s">
        <v>3756</v>
      </c>
      <c r="F142" s="18" t="s">
        <v>3411</v>
      </c>
      <c r="G142" s="19" t="s">
        <v>3459</v>
      </c>
      <c r="H142" s="18" t="s">
        <v>3397</v>
      </c>
      <c r="I142" s="18" t="s">
        <v>3392</v>
      </c>
      <c r="J142" s="18" t="s">
        <v>3757</v>
      </c>
    </row>
  </sheetData>
  <mergeCells count="35">
    <mergeCell ref="A2:J2"/>
    <mergeCell ref="A7:A11"/>
    <mergeCell ref="A12:A16"/>
    <mergeCell ref="A18:A25"/>
    <mergeCell ref="A27:A34"/>
    <mergeCell ref="A36:A41"/>
    <mergeCell ref="A43:A48"/>
    <mergeCell ref="A50:A55"/>
    <mergeCell ref="A57:A62"/>
    <mergeCell ref="A64:A70"/>
    <mergeCell ref="A72:A78"/>
    <mergeCell ref="A79:A91"/>
    <mergeCell ref="A93:A101"/>
    <mergeCell ref="A102:A108"/>
    <mergeCell ref="A110:A114"/>
    <mergeCell ref="A115:A122"/>
    <mergeCell ref="A124:A132"/>
    <mergeCell ref="A133:A142"/>
    <mergeCell ref="B7:B11"/>
    <mergeCell ref="B12:B16"/>
    <mergeCell ref="B18:B25"/>
    <mergeCell ref="B27:B34"/>
    <mergeCell ref="B36:B41"/>
    <mergeCell ref="B43:B48"/>
    <mergeCell ref="B50:B55"/>
    <mergeCell ref="B57:B62"/>
    <mergeCell ref="B64:B70"/>
    <mergeCell ref="B72:B78"/>
    <mergeCell ref="B79:B91"/>
    <mergeCell ref="B93:B101"/>
    <mergeCell ref="B102:B108"/>
    <mergeCell ref="B110:B114"/>
    <mergeCell ref="B115:B122"/>
    <mergeCell ref="B124:B132"/>
    <mergeCell ref="B133:B142"/>
  </mergeCells>
  <pageMargins left="0.751388888888889" right="0.751388888888889" top="1" bottom="1" header="0.507638888888889" footer="0.507638888888889"/>
  <pageSetup paperSize="9" scale="15" orientation="portrait"/>
  <headerFooter>
    <oddFooter>&amp;C&amp;16- &amp;P -</oddFooter>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B10"/>
  <sheetViews>
    <sheetView workbookViewId="0">
      <selection activeCell="B5" sqref="B5"/>
    </sheetView>
  </sheetViews>
  <sheetFormatPr defaultColWidth="9" defaultRowHeight="14.4" outlineLevelCol="1"/>
  <cols>
    <col min="1" max="1" width="20.2222222222222" style="1" customWidth="1"/>
    <col min="2" max="2" width="66.3333333333333" style="1" customWidth="1"/>
    <col min="3" max="16384" width="9" style="1"/>
  </cols>
  <sheetData>
    <row r="1" ht="31.95" customHeight="1" spans="1:2">
      <c r="A1" s="2" t="s">
        <v>3758</v>
      </c>
      <c r="B1" s="2"/>
    </row>
    <row r="3" ht="40.05" customHeight="1" spans="1:2">
      <c r="A3" s="3" t="s">
        <v>3759</v>
      </c>
      <c r="B3" s="4" t="s">
        <v>3760</v>
      </c>
    </row>
    <row r="4" ht="100.2" customHeight="1" spans="1:2">
      <c r="A4" s="5" t="s">
        <v>3761</v>
      </c>
      <c r="B4" s="6" t="s">
        <v>3762</v>
      </c>
    </row>
    <row r="5" ht="114" customHeight="1" spans="1:2">
      <c r="A5" s="5" t="s">
        <v>3763</v>
      </c>
      <c r="B5" s="6" t="s">
        <v>3764</v>
      </c>
    </row>
    <row r="6" ht="39" customHeight="1" spans="1:2">
      <c r="A6" s="7" t="s">
        <v>3765</v>
      </c>
      <c r="B6" s="6" t="s">
        <v>3766</v>
      </c>
    </row>
    <row r="7" ht="147.6" customHeight="1" spans="1:2">
      <c r="A7" s="7" t="s">
        <v>3767</v>
      </c>
      <c r="B7" s="6" t="s">
        <v>3768</v>
      </c>
    </row>
    <row r="8" ht="45" customHeight="1" spans="1:2">
      <c r="A8" s="7"/>
      <c r="B8" s="8"/>
    </row>
    <row r="9" ht="45" customHeight="1" spans="1:2">
      <c r="A9" s="9"/>
      <c r="B9" s="9"/>
    </row>
    <row r="10" ht="45" customHeight="1" spans="1:2">
      <c r="A10" s="9"/>
      <c r="B10" s="9"/>
    </row>
  </sheetData>
  <mergeCells count="1">
    <mergeCell ref="A1:B1"/>
  </mergeCells>
  <conditionalFormatting sqref="A8">
    <cfRule type="expression" dxfId="1465" priority="2" stopIfTrue="1">
      <formula>"len($A:$A)=3"</formula>
    </cfRule>
  </conditionalFormatting>
  <conditionalFormatting sqref="B8">
    <cfRule type="expression" dxfId="1466" priority="1" stopIfTrue="1">
      <formula>"len($A:$A)=3"</formula>
    </cfRule>
  </conditionalFormatting>
  <conditionalFormatting sqref="A4:A5">
    <cfRule type="expression" dxfId="1467" priority="5" stopIfTrue="1">
      <formula>"len($A:$A)=3"</formula>
    </cfRule>
  </conditionalFormatting>
  <conditionalFormatting sqref="A6:A7">
    <cfRule type="expression" dxfId="1468" priority="3" stopIfTrue="1">
      <formula>"len($A:$A)=3"</formula>
    </cfRule>
  </conditionalFormatting>
  <pageMargins left="0.751388888888889" right="0.751388888888889" top="1" bottom="1" header="0.507638888888889" footer="0.507638888888889"/>
  <pageSetup paperSize="9" orientation="portrait"/>
  <headerFooter>
    <oddFooter>&amp;C&amp;16- &amp;P -</oddFooter>
  </headerFooter>
</worksheet>
</file>

<file path=docProps/app.xml><?xml version="1.0" encoding="utf-8"?>
<Properties xmlns="http://schemas.openxmlformats.org/officeDocument/2006/extended-properties" xmlns:vt="http://schemas.openxmlformats.org/officeDocument/2006/docPropsVTypes">
  <Company>云南省财政厅</Company>
  <Application>Microsoft Excel</Application>
  <HeadingPairs>
    <vt:vector size="2" baseType="variant">
      <vt:variant>
        <vt:lpstr>工作表</vt:lpstr>
      </vt:variant>
      <vt:variant>
        <vt:i4>33</vt:i4>
      </vt:variant>
    </vt:vector>
  </HeadingPairs>
  <TitlesOfParts>
    <vt:vector size="33" baseType="lpstr">
      <vt:lpstr>1-1玉溪市一般公共预算收入情况表</vt:lpstr>
      <vt:lpstr>1-2玉溪市一般公共预算支出情况表</vt:lpstr>
      <vt:lpstr>1-3市本级一般公共预算收入情况表</vt:lpstr>
      <vt:lpstr>1-4市本级一般公共预算支出情况表（公开到项级）</vt:lpstr>
      <vt:lpstr>1-5市本级一般公共预算基本支出情况表（公开到款级）</vt:lpstr>
      <vt:lpstr>1-6市本级一般公共预算支出表(市对下转移支付项目)</vt:lpstr>
      <vt:lpstr>1-7玉溪市分地区税收返还和转移支付预算表</vt:lpstr>
      <vt:lpstr>1-8玉溪市市本级“三公”经费预算财政拨款情况统计表</vt:lpstr>
      <vt:lpstr>2-1玉溪市政府性基金预算收入情况表</vt:lpstr>
      <vt:lpstr>2-2玉溪市政府性基金预算支出情况表</vt:lpstr>
      <vt:lpstr>2-3市本级政府性基金预算收入情况表</vt:lpstr>
      <vt:lpstr>2-4市本级政府性基金预算支出情况表（公开到项级）</vt:lpstr>
      <vt:lpstr>2-5市本级政府性基金支出表(市对下转移支付)</vt:lpstr>
      <vt:lpstr>3-1玉溪市国有资本经营收入预算情况表</vt:lpstr>
      <vt:lpstr>3-2玉溪市国有资本经营支出预算情况表</vt:lpstr>
      <vt:lpstr>3-3市本级国有资本经营收入预算情况表</vt:lpstr>
      <vt:lpstr>3-4市本级国有资本经营支出预算情况表（公开到项级）</vt:lpstr>
      <vt:lpstr>3-5 市本级国有资本经营预算转移支付表（分地区）</vt:lpstr>
      <vt:lpstr>3-6 市本级国有资本经营预算转移支付表（分项目）</vt:lpstr>
      <vt:lpstr>4-1玉溪市社会保险基金收入预算情况表</vt:lpstr>
      <vt:lpstr>4-2玉溪市社会保险基金支出预算情况表</vt:lpstr>
      <vt:lpstr>4-3市本级社会保险基金收入预算情况表</vt:lpstr>
      <vt:lpstr>4-4市本级社会保险基金支出预算情况表</vt:lpstr>
      <vt:lpstr>5-1   玉溪市2024年地方政府债务限额及余额预算情况表</vt:lpstr>
      <vt:lpstr>5-2  玉溪市2024年地方政府一般债务余额情况表</vt:lpstr>
      <vt:lpstr>5-3  市本级2024年地方政府一般债务余额情况表</vt:lpstr>
      <vt:lpstr>5-4 玉溪市2024年地方政府专项债务余额情况表</vt:lpstr>
      <vt:lpstr>5-5 市本级2024年地方政府专项债务余额情况表</vt:lpstr>
      <vt:lpstr>5-6 玉溪市地方政府债券发行及还本付息情况表</vt:lpstr>
      <vt:lpstr>5-7 2025年玉溪市市本级政府专项债务限额和余额情况表</vt:lpstr>
      <vt:lpstr>5-8 2025年年初新增地方政府债券资金安排表</vt:lpstr>
      <vt:lpstr>6-1重大政策和重点项目绩效目标表</vt:lpstr>
      <vt:lpstr>6-2重点工作情况解释说明汇总表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段中杰</dc:creator>
  <cp:lastModifiedBy>CZys</cp:lastModifiedBy>
  <dcterms:created xsi:type="dcterms:W3CDTF">2006-09-16T00:00:00Z</dcterms:created>
  <cp:lastPrinted>2025-02-18T09:04:00Z</cp:lastPrinted>
  <dcterms:modified xsi:type="dcterms:W3CDTF">2026-07-30T07:31:05Z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2052-10.8.0.6018</vt:lpwstr>
  </property>
  <property fmtid="{D5CDD505-2E9C-101B-9397-08002B2CF9AE}" pid="3" name="ICV">
    <vt:lpwstr>FE9DCBBF5FA14B158EAEA198B7091B4B</vt:lpwstr>
  </property>
</Properties>
</file>